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005" windowHeight="11310" tabRatio="756" activeTab="5"/>
  </bookViews>
  <sheets>
    <sheet name="REKAPITULACIJA" sheetId="1" r:id="rId1"/>
    <sheet name="sklop 1" sheetId="2" r:id="rId2"/>
    <sheet name="sklop 2" sheetId="3" r:id="rId3"/>
    <sheet name="sklop 3" sheetId="5" r:id="rId4"/>
    <sheet name="sklop 4" sheetId="4" r:id="rId5"/>
    <sheet name="sklop 5" sheetId="7" r:id="rId6"/>
  </sheets>
  <calcPr calcId="145621"/>
</workbook>
</file>

<file path=xl/calcChain.xml><?xml version="1.0" encoding="utf-8"?>
<calcChain xmlns="http://schemas.openxmlformats.org/spreadsheetml/2006/main">
  <c r="F66" i="7" l="1"/>
  <c r="F67" i="7" s="1"/>
  <c r="F65" i="7"/>
  <c r="F33" i="7" l="1"/>
  <c r="F57" i="2" l="1"/>
  <c r="F56" i="2"/>
  <c r="F41" i="2"/>
  <c r="F38" i="2"/>
  <c r="F36" i="2"/>
  <c r="F33" i="2"/>
  <c r="F62" i="2"/>
  <c r="F60" i="2"/>
  <c r="F81" i="2"/>
  <c r="F108" i="2" l="1"/>
  <c r="F38" i="7" l="1"/>
  <c r="F36" i="4"/>
  <c r="F35" i="4"/>
  <c r="F34" i="4"/>
  <c r="F39" i="4"/>
  <c r="F38" i="4"/>
  <c r="F27" i="5"/>
  <c r="F26" i="5"/>
  <c r="F28" i="5" s="1"/>
  <c r="F26" i="3" l="1"/>
  <c r="F80" i="2"/>
  <c r="F82" i="2"/>
  <c r="F8" i="7" l="1"/>
  <c r="F8" i="4"/>
  <c r="F8" i="5"/>
  <c r="F8" i="3"/>
  <c r="F8" i="2"/>
  <c r="B9" i="7" l="1"/>
  <c r="C8" i="7"/>
  <c r="C8" i="4"/>
  <c r="B9" i="4"/>
  <c r="C8" i="5"/>
  <c r="B9" i="5"/>
  <c r="B9" i="3"/>
  <c r="C8" i="3"/>
  <c r="C8" i="2"/>
  <c r="B9" i="2"/>
  <c r="F146" i="2" l="1"/>
  <c r="F76" i="2" l="1"/>
  <c r="F75" i="2"/>
  <c r="F45" i="2"/>
  <c r="F39" i="7"/>
  <c r="F29" i="7"/>
  <c r="F43" i="7"/>
  <c r="F42" i="7"/>
  <c r="F41" i="7"/>
  <c r="A40" i="3"/>
  <c r="A40" i="5"/>
  <c r="A52" i="4"/>
  <c r="A79" i="7"/>
  <c r="A18" i="7"/>
  <c r="A16" i="7"/>
  <c r="A18" i="4"/>
  <c r="A16" i="4"/>
  <c r="A18" i="5"/>
  <c r="A16" i="5"/>
  <c r="A18" i="3"/>
  <c r="A16" i="3"/>
  <c r="F147" i="2"/>
  <c r="F145" i="2"/>
  <c r="F144" i="2"/>
  <c r="F143" i="2"/>
  <c r="F142" i="2"/>
  <c r="F141" i="2"/>
  <c r="F140" i="2"/>
  <c r="F139" i="2"/>
  <c r="F138" i="2"/>
  <c r="F137" i="2"/>
  <c r="F136" i="2"/>
  <c r="F98" i="2"/>
  <c r="F43" i="2"/>
  <c r="F42" i="2"/>
  <c r="A162" i="2"/>
  <c r="A18" i="2"/>
  <c r="A16" i="2"/>
  <c r="F49" i="7"/>
  <c r="F46" i="7"/>
  <c r="F36" i="7"/>
  <c r="F31" i="7"/>
  <c r="F59" i="7"/>
  <c r="F64" i="7"/>
  <c r="F63" i="7"/>
  <c r="F62" i="7"/>
  <c r="F61" i="7"/>
  <c r="F60" i="7"/>
  <c r="F58" i="7"/>
  <c r="F57" i="7"/>
  <c r="F56" i="7"/>
  <c r="F55" i="7"/>
  <c r="F53" i="7"/>
  <c r="F52" i="7"/>
  <c r="F50" i="7"/>
  <c r="F47" i="7"/>
  <c r="F45" i="7"/>
  <c r="F37" i="7"/>
  <c r="F35" i="7"/>
  <c r="F32" i="7"/>
  <c r="F30" i="7"/>
  <c r="F28" i="7"/>
  <c r="F27" i="7"/>
  <c r="F26" i="7"/>
  <c r="E26" i="1"/>
  <c r="F32" i="4"/>
  <c r="F31" i="4"/>
  <c r="F29" i="4"/>
  <c r="F28" i="4"/>
  <c r="F26" i="4"/>
  <c r="F25" i="4"/>
  <c r="F27" i="3"/>
  <c r="F31" i="2"/>
  <c r="F117" i="2"/>
  <c r="F112" i="2"/>
  <c r="F129" i="2"/>
  <c r="F130" i="2" s="1"/>
  <c r="F120" i="2"/>
  <c r="F119" i="2"/>
  <c r="F118" i="2"/>
  <c r="F116" i="2"/>
  <c r="F115" i="2"/>
  <c r="F114" i="2"/>
  <c r="F111" i="2"/>
  <c r="F110" i="2"/>
  <c r="F109" i="2"/>
  <c r="F107" i="2"/>
  <c r="F106" i="2"/>
  <c r="F104" i="2"/>
  <c r="F103" i="2"/>
  <c r="F101" i="2"/>
  <c r="F100" i="2"/>
  <c r="F97" i="2"/>
  <c r="F83" i="2"/>
  <c r="F79" i="2"/>
  <c r="F74" i="2"/>
  <c r="F73" i="2"/>
  <c r="F71" i="2"/>
  <c r="F70" i="2"/>
  <c r="F68" i="2"/>
  <c r="F67" i="2"/>
  <c r="F65" i="2"/>
  <c r="F64" i="2"/>
  <c r="F63" i="2"/>
  <c r="F61" i="2"/>
  <c r="F59" i="2"/>
  <c r="F49" i="2"/>
  <c r="F47" i="2"/>
  <c r="F46" i="2"/>
  <c r="F44" i="2"/>
  <c r="F30" i="2"/>
  <c r="F29" i="2"/>
  <c r="F28" i="2"/>
  <c r="F28" i="3" l="1"/>
  <c r="E25" i="1" s="1"/>
  <c r="F40" i="4"/>
  <c r="F148" i="2"/>
  <c r="F123" i="2"/>
  <c r="F90" i="2"/>
  <c r="E27" i="1"/>
  <c r="E28" i="1"/>
  <c r="F150" i="2" l="1"/>
  <c r="E24" i="1" s="1"/>
  <c r="E29" i="1" s="1"/>
</calcChain>
</file>

<file path=xl/sharedStrings.xml><?xml version="1.0" encoding="utf-8"?>
<sst xmlns="http://schemas.openxmlformats.org/spreadsheetml/2006/main" count="506" uniqueCount="223">
  <si>
    <t>SKLOP</t>
  </si>
  <si>
    <t>Vrednost v € brez DDV</t>
  </si>
  <si>
    <t>SKUPAJ v € brez DDV</t>
  </si>
  <si>
    <t>Kraj in datum:</t>
  </si>
  <si>
    <t>Žig in podpis ponudnika:</t>
  </si>
  <si>
    <t xml:space="preserve">Ponudnik: </t>
  </si>
  <si>
    <t>PREDRAČUN št.:</t>
  </si>
  <si>
    <t>Zap. št.</t>
  </si>
  <si>
    <t>ME</t>
  </si>
  <si>
    <t>Količina*</t>
  </si>
  <si>
    <t>1.</t>
  </si>
  <si>
    <t>a) humus</t>
  </si>
  <si>
    <t>m3</t>
  </si>
  <si>
    <t>b) zemljina II-III. kategorije</t>
  </si>
  <si>
    <t>b) kamnina IV.-V. kategorije</t>
  </si>
  <si>
    <t>2.</t>
  </si>
  <si>
    <t>3.</t>
  </si>
  <si>
    <t>4.</t>
  </si>
  <si>
    <t>m2</t>
  </si>
  <si>
    <t>5.</t>
  </si>
  <si>
    <t>6.</t>
  </si>
  <si>
    <t>Strojno profiliranje cest z ureditvijo prečnega naklona z valjanjem (brez materiala)</t>
  </si>
  <si>
    <t>7.</t>
  </si>
  <si>
    <t>m1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</si>
  <si>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</si>
  <si>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</si>
  <si>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</si>
  <si>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</si>
  <si>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</si>
  <si>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</si>
  <si>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</si>
  <si>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</si>
  <si>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</si>
  <si>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</si>
  <si>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</si>
  <si>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</si>
  <si>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Priprava podlage in vgradnja granitnih kock z obrobo</t>
  </si>
  <si>
    <t>20.</t>
  </si>
  <si>
    <t>Priprava podlage in vgradnja granitnih kock za tlakovanje</t>
  </si>
  <si>
    <t>21.</t>
  </si>
  <si>
    <t>a) v dolžini do 10 m1</t>
  </si>
  <si>
    <t>b) v dolžini nad 10 m1</t>
  </si>
  <si>
    <t>22.</t>
  </si>
  <si>
    <t>Izdelava kamnito-betonske zložbe z betonomC25/30 do višine 150 cm in debeline do 50 cm, skupaj z izvedbo temeljev, izdelavo enostranskega opaža in polaganjem armature</t>
  </si>
  <si>
    <t>a) površine do 10 m2</t>
  </si>
  <si>
    <t>b) površine nad 10 m2</t>
  </si>
  <si>
    <t>23.</t>
  </si>
  <si>
    <t>Izdelava AB venca prereza do 0,15 m2 z betonom C25/30, skupaj z izdelavo dvostranskega opaža in polaganjem armature</t>
  </si>
  <si>
    <t>24.</t>
  </si>
  <si>
    <t>25.</t>
  </si>
  <si>
    <t>26.</t>
  </si>
  <si>
    <t>27.</t>
  </si>
  <si>
    <t>Ročno sekanje grmovja ob cestah z odvozom</t>
  </si>
  <si>
    <t>ura</t>
  </si>
  <si>
    <t>PK delavec</t>
  </si>
  <si>
    <t>KV delavec</t>
  </si>
  <si>
    <t>kamion kiper, nosilnosti do 15 t</t>
  </si>
  <si>
    <t>kamion kiper, nosilnosti nad 15 t</t>
  </si>
  <si>
    <t>nakladač - kopač</t>
  </si>
  <si>
    <t>odkopno kladivo</t>
  </si>
  <si>
    <t>greder moči nad 80 kw</t>
  </si>
  <si>
    <t>valjar vibracijski nad 10 t</t>
  </si>
  <si>
    <t>kos</t>
  </si>
  <si>
    <t>a) do fi 60 cm</t>
  </si>
  <si>
    <t>b) nad fi 60 cm do fi 100 cm</t>
  </si>
  <si>
    <t>a) do fi 30 cm</t>
  </si>
  <si>
    <t>b) nad fi 30 cm do fi 60 cm</t>
  </si>
  <si>
    <t>Popravilo posedenih pokrovov jaškov, peskolovov in vodovodnih kap, skupaj z izsekavanjem, dvigom na višino in ponovnim  betoniranjem</t>
  </si>
  <si>
    <t>a) do fi 40 cm</t>
  </si>
  <si>
    <t>b) nad fi 40 do fi 60 cm</t>
  </si>
  <si>
    <t>Ročno čiščenje muld in meteornih kanalov</t>
  </si>
  <si>
    <t>A</t>
  </si>
  <si>
    <t>Vzdrževanje cest in javnih površin</t>
  </si>
  <si>
    <t>C</t>
  </si>
  <si>
    <t>Čiščenje in vzdrževanje meteornih sistemov</t>
  </si>
  <si>
    <t>Čiščenje cest in javnih površin</t>
  </si>
  <si>
    <t>SKUPAJ A v € brez DDV</t>
  </si>
  <si>
    <t>SKUPAJ B v € brez DDV</t>
  </si>
  <si>
    <t>SKUPAJ C v € brez DDV</t>
  </si>
  <si>
    <t>Čiščenje peskolovov meteorne kanalizacije z nakladanjem in odvozom odpadnega materiala na deponijo</t>
  </si>
  <si>
    <t>Ponudbeni predračun za SKLOP 1:</t>
  </si>
  <si>
    <t>Barvanje talne prometne siganlizacije</t>
  </si>
  <si>
    <t>Čiščenje rešetk in podrobniških vtokov peskolovov</t>
  </si>
  <si>
    <t>B</t>
  </si>
  <si>
    <t>Čiščenje kovinskih vodenic z  nalaganjem in odvozom</t>
  </si>
  <si>
    <t>Strojna in ročna izdelava izpustov iz muld in bankin z nalaganjem in odvozom</t>
  </si>
  <si>
    <t>Strojni odkop odvodnih jarkov 0,25 m3/m1 z nalaganjem in odvozom</t>
  </si>
  <si>
    <t>Ročno čiščenje blata z roba vozišča z nalaganjem in odvozom</t>
  </si>
  <si>
    <t>a) bela barva</t>
  </si>
  <si>
    <t>b) rumena barva</t>
  </si>
  <si>
    <t>b) rumena ali modra barva</t>
  </si>
  <si>
    <t>a) do širine 12 cm</t>
  </si>
  <si>
    <t>b) m2</t>
  </si>
  <si>
    <t>bager do 4 t</t>
  </si>
  <si>
    <t>bager od 5-12 t</t>
  </si>
  <si>
    <t>valjar vibracijski do 4 t</t>
  </si>
  <si>
    <t>Barvanje talnih označb, napisov in simbolov z belo ali rumeno barvo, kompletno z odsevnim posipom, deb. nanosa 250 mikronov (prečna črta, puščica, prehod za pešce, avtobusno postajališče, ipd.)</t>
  </si>
  <si>
    <t>Barvanje večbarvnih talnih označb in simbolov, kompletno z odsevnim posipom, deb. nanosa 250 mikronov (cona 30, omejitev hitrosti, ipd.)</t>
  </si>
  <si>
    <t xml:space="preserve">Barvanje črt širine 12 cm, komplet z odsevnim posipom, deb. nanosa 250 mikronov (ločne, robne in opozorilne črte, ipd.) </t>
  </si>
  <si>
    <t>Barvanje talnih označb in črt širine 10 cm, kompletno z odsevnim posipom, deb. nanosa 250 mikronov (ločne, robne in opozorilne črte, parkirni prostori, označbe, ipd.)</t>
  </si>
  <si>
    <t>Ponudbeni predračun za SKLOP 2:</t>
  </si>
  <si>
    <t>Ponudbeni predračun za SKLOP 3:</t>
  </si>
  <si>
    <t>Košenje trave: ob cestah, bankine, brežine, grmovje</t>
  </si>
  <si>
    <t>Odstranitev obstoječe talne signalizacije, skupaj z nalaganjem in odvozom odpadnega materiala</t>
  </si>
  <si>
    <t>Postavka dela</t>
  </si>
  <si>
    <t>Cena/ME v € brez DDV</t>
  </si>
  <si>
    <t>Rušenje asfaltnih vozišč v deb. do 9 cm z rezanjem na stikih, z nalaganjem in odvozom</t>
  </si>
  <si>
    <t>Strojno rezanje bankin z nalaganjem in odvozom</t>
  </si>
  <si>
    <t xml:space="preserve">*Ocenjeni obsegi storitev so zgolj informativnega značaja in bodo pomagali naročniku pri objektivnem </t>
  </si>
  <si>
    <t xml:space="preserve">ocenjevanju ponudb. Naročnik se s tem javnim naročilom ne zavezuje, da bo v času trajanja okvirnega </t>
  </si>
  <si>
    <t>sporazuma naročil navedene storitve v navedenem obsegu.</t>
  </si>
  <si>
    <t>* Postavko bo izvajal naročnik</t>
  </si>
  <si>
    <t>Vzdrževanje zelenih površin</t>
  </si>
  <si>
    <t>Košnja trave na bankinah in brežinah – Vrhnika z okolico</t>
  </si>
  <si>
    <t>Barvanje talne prometne signalizacije – občina VRHNIKA</t>
  </si>
  <si>
    <t>Ponudbeni predračun za SKLOP 4:</t>
  </si>
  <si>
    <t>a) enoletnic 10 kosov na korito (begonje, salvije, tagetes, alteraneta, alisum ali enakovredno)</t>
  </si>
  <si>
    <t>a) žive meje obojestransko</t>
  </si>
  <si>
    <t>b) korit</t>
  </si>
  <si>
    <t>c) gredic</t>
  </si>
  <si>
    <t>Zalivanje z lastno vodo</t>
  </si>
  <si>
    <t>a) korita</t>
  </si>
  <si>
    <t>b) gredice</t>
  </si>
  <si>
    <t>a) do višine 5,00 m</t>
  </si>
  <si>
    <t>b) nad višino 5,00 m</t>
  </si>
  <si>
    <t>c) grmovnic</t>
  </si>
  <si>
    <t>Odstranitev in hramba klopi v zimskem času, ter ponovna postavitev po koncu zime</t>
  </si>
  <si>
    <t>prevoz kombi</t>
  </si>
  <si>
    <t>Pomoč pri vzdrževanju cest in javnih površin</t>
  </si>
  <si>
    <t>Betoniranje bankin ob muldah in asfaltih z betonom C25/30 v širini do 50 cm in debelini do 10 cm, skupaj s pripravo podlage (samo delo)</t>
  </si>
  <si>
    <t>a) fi 400 mm z LTŽ vtočno rešetko 40 x 40 cm, nosilnosti 40 ton</t>
  </si>
  <si>
    <t>b) fi 400 mm s podrobniškim vtokom in LTŽ pokrovom fi 400 mm</t>
  </si>
  <si>
    <t>Dosip bankin ob asfaltnih cestah z dolomitnim peskom 0-16, v deb. 5 cm s planiranjem in valjanjem</t>
  </si>
  <si>
    <t>Ročno krpanje udarnih jam z dobavo materiala in dosipom v deb. 5-10 cm in valjanjem</t>
  </si>
  <si>
    <t>Strojno čiščenje naravnih usedalnikov z nalaganjem in odvozom (do 3 m3)</t>
  </si>
  <si>
    <t>Polaganje geotekstila (200 g)</t>
  </si>
  <si>
    <t>Izdelava nasipov deb. nad 10 cm s strojnim planiranjem in utrjevanjem v plasteh do primerne trdnosti</t>
  </si>
  <si>
    <t>Izdelava nasipov deb. nad 10 cm z ročnim planiranjem in utrjevanjem v plasteh do primerne trdnosti</t>
  </si>
  <si>
    <t>Strojno profiliranje cest z dosipom materiala v deb. 5 cm in valjanjem</t>
  </si>
  <si>
    <t>Rušenje posedlih cestnih robnikov in postavitev istih na višino z obbetoniranjem</t>
  </si>
  <si>
    <t>Rušenje starih in vgradnja novih robnikov</t>
  </si>
  <si>
    <t>Ponudbeni predračun za SKLOP 5:</t>
  </si>
  <si>
    <t>SKUPAJ D v € brez DDV</t>
  </si>
  <si>
    <t>SKUPAJ A,B,C,D v € brez DDV</t>
  </si>
  <si>
    <t>D</t>
  </si>
  <si>
    <t>Dela po dejanskih stroških</t>
  </si>
  <si>
    <t xml:space="preserve">Izdelava peskolovca iz BC ali PVC cevi, globine do 1,00 m z obbetoniranjem in izdelavo dna ter izvedbo vtoka in iztoka (vključno z zemeljskimi deli) </t>
  </si>
  <si>
    <t>Izdelava vtočnih jaškov iz BC, globine do 2,00 m z betonskim pokrovom, obbetoniranjem in izdelavo dna ter izvedbo vtoka in iztoka (vključno z zemeljskimi deli)</t>
  </si>
  <si>
    <t>Izdelava prepustov in meteorne kanalizacije iz BC ali PVC cevi z obbetoniranjem (vključno z zemeljskimi deli)</t>
  </si>
  <si>
    <t>Izdelava vtočnih in iztočnih glav prepustov krožnega prereza, tlakovanje z lomljenecem na betonski podlagi</t>
  </si>
  <si>
    <t>Izdelava kamnitih muld in izpustov v teren (lomljenec položen na betonsko podlago)</t>
  </si>
  <si>
    <t>Izdelava kovinskih vodenic z vsemi deli</t>
  </si>
  <si>
    <t>Strojni odkop terena z nalaganjem in odvozom (brez plačila deponije)</t>
  </si>
  <si>
    <t>Strojno pometanje odprtih cest z odrivom pometenega materiala na bankino; vključena ročna pomoč</t>
  </si>
  <si>
    <t>Dobava in menjava naslona klopi</t>
  </si>
  <si>
    <t>Pleskanje celotne klopi; z morebitnimi pritrditvami desk in ostalimi manjšimi popravili</t>
  </si>
  <si>
    <t>Zatiranje plevela na kockah, tlakovcih in ostalih javnih površinah; škropljenje s fitofarmacevtskimi sredstvi</t>
  </si>
  <si>
    <t>a) premera do 30 cm</t>
  </si>
  <si>
    <t>b) premera nad 30 cm in do 90 cm</t>
  </si>
  <si>
    <t>Delno obrezovanje dreves in grmovnic; z odvozom odpadnega materiala na deponijo</t>
  </si>
  <si>
    <t>Celotno obrezovanje dreves in grmovnic; z odvozom odpadnega materiala na deponijo</t>
  </si>
  <si>
    <t>Grabljenje in pometanje listja na javnih površinah; kompletno z nalaganjem in odvozom na deponijo</t>
  </si>
  <si>
    <t>Odstranitev dreves in grmovnic; kompletno z odstranitvijo panja, dovozom zemlje, zasipom jame in planiranjem</t>
  </si>
  <si>
    <t>b) zasaditev čebulnic v korito (10 kosov tulipanov višine 30-40 cm ali 7 kosov narcis ali enakovredno)</t>
  </si>
  <si>
    <t>c) enoletnic v gredice (20 kosov/m2; begonje, salvije, tagetes, alteraneta, alisum ali enakovredno)</t>
  </si>
  <si>
    <t>Sejanje trave; kompletno s pripravo podlage, dobavo semena in gnojila</t>
  </si>
  <si>
    <t>Okopavanje; z nalaganjem in odvozom odpada</t>
  </si>
  <si>
    <t>Dobava in zasaditev; z odstranitvijo starih rastlin, dodajanjem zemlje in gnojil, odvozom odpada</t>
  </si>
  <si>
    <t>Košnja trave na zelenicah; grabljenje trave z nalaganjem in odvozom</t>
  </si>
  <si>
    <t>Pomoč pri vzdrževanju cest in javnih površin – občina Vrhnika</t>
  </si>
  <si>
    <t>Izvedba finega planuma ceste pred asfaltiranjem z minimalnim dosipom tampona 0-16</t>
  </si>
  <si>
    <t>Humusiranje brežin v debelini 20 cm z dobavo humusa in grobim planiranjem</t>
  </si>
  <si>
    <t>Zatravitev brežin s predhodnim finim planiranjem ter dobavo semena in gnojila</t>
  </si>
  <si>
    <t>28.</t>
  </si>
  <si>
    <t>29.</t>
  </si>
  <si>
    <t>30.</t>
  </si>
  <si>
    <t>31.</t>
  </si>
  <si>
    <t>32.</t>
  </si>
  <si>
    <t>33.</t>
  </si>
  <si>
    <t>34.</t>
  </si>
  <si>
    <t>traktor s prikolico nosilnosti 6-8 t</t>
  </si>
  <si>
    <t>Košnja trave na bankinah in brežinah: Vrhnika z okolico</t>
  </si>
  <si>
    <t>Košnja trave na bankinah in brežinah: območje Podlipe, Zaplane in Pokojišča</t>
  </si>
  <si>
    <t>NAZIV</t>
  </si>
  <si>
    <t>REKAPITULACIJA: Letno vzdrževanje cest in ostalih javnih površin v Občini Vrhnika</t>
  </si>
  <si>
    <t xml:space="preserve">Datum: </t>
  </si>
  <si>
    <t>Interna številka javnega naročila:</t>
  </si>
  <si>
    <t xml:space="preserve">Interna številka javnega naročila: </t>
  </si>
  <si>
    <t>4141-0001/2017</t>
  </si>
  <si>
    <t>Datum:</t>
  </si>
  <si>
    <t xml:space="preserve">od 1. 1. 2018 do 31. 12. 2019 </t>
  </si>
  <si>
    <t>Vzdrževanje zelenih površin – občina Vrhnika</t>
  </si>
  <si>
    <t>Priloga 1B</t>
  </si>
  <si>
    <t>b) delavec KV</t>
  </si>
  <si>
    <t>a) delavec PK</t>
  </si>
  <si>
    <t>a) Obojestranska strojna in ročna košnja v potrebni širini od 1,20 m do 3,00 m (v širini do obcestnih jarkov)</t>
  </si>
  <si>
    <t>b) Ročna košnja izven redne košnje</t>
  </si>
  <si>
    <t>Izdelava debeloslojnih talnih označb s hladno plastiko v beli barvi deb. od 3 do 5 mm</t>
  </si>
  <si>
    <t>a) do širine 15 mm</t>
  </si>
  <si>
    <t>Izdelava debeloslojnih talnih označb s hladno plastiko v beli barvi deb. od 5 do 7 mm - zvočne ovire širine 40 cm</t>
  </si>
  <si>
    <t>d) visokih plevelov po grmovnicah</t>
  </si>
  <si>
    <t>e) visokih plevelov po živi meji</t>
  </si>
  <si>
    <t xml:space="preserve">Ocenjeni obsegi storitev so zgolj informativnega značaja in bodo pomagali naročniku pri objektivnem </t>
  </si>
  <si>
    <t>Količina**</t>
  </si>
  <si>
    <t>c) vtočni - betonski 15x25x100</t>
  </si>
  <si>
    <t>d) z izkopanim materialom</t>
  </si>
  <si>
    <t>a) z materialom iz kamnoloma</t>
  </si>
  <si>
    <t>c) kombi brez voznika</t>
  </si>
  <si>
    <t>d) kamion</t>
  </si>
  <si>
    <t>e) rovokopač</t>
  </si>
  <si>
    <t>b) nad 5 kos na isti lokaciji</t>
  </si>
  <si>
    <t>a) do 5 kos na isti lokaciji</t>
  </si>
  <si>
    <t>a) cestni - betonski 15x25x100 (do 5 kos na isti lokaciji)</t>
  </si>
  <si>
    <t>b) cestni - betonski 15x25x100 (nad 5 kos na isti lokaciji)</t>
  </si>
  <si>
    <t>d) gredni - velikosti 8x25x100 (do 5 kos na isti lokaciji)</t>
  </si>
  <si>
    <t>e) gredni - velikosti 8x25x100 (nad 5 kos na isti lokaciji)</t>
  </si>
  <si>
    <t>Dobava in menjava letev sedala klopi</t>
  </si>
  <si>
    <t>Košnja plevela in trave ob živi meji, obojestransko; grabljenje oz. pometanje z nalaganjem in odvozom</t>
  </si>
  <si>
    <r>
      <t>Dobava in zasaditev sadik žive meje (</t>
    </r>
    <r>
      <rPr>
        <b/>
        <sz val="10"/>
        <color theme="1"/>
        <rFont val="Arial"/>
        <family val="2"/>
        <charset val="238"/>
      </rPr>
      <t>Liguster, dvoletna sadika, razvejana</t>
    </r>
    <r>
      <rPr>
        <sz val="10"/>
        <color theme="1"/>
        <rFont val="Arial"/>
        <family val="2"/>
        <charset val="238"/>
      </rPr>
      <t>); z odstranitvijo stare žive meje, dodajanjem zemlje in gnojil, odvozom odpada</t>
    </r>
  </si>
  <si>
    <t>Obrezovanje žive meje; s pometanjem, nalaganjem in odvozom odpada</t>
  </si>
  <si>
    <t>Pletje (odstranjevanje plevelov); z nalaganjem in odvozom odpada</t>
  </si>
  <si>
    <t>Mesečni odvoz ostankov listja in vej v manjših kupih, ki jih pripravi naročnik - pometač JP KPV, d.o.o.; max. 2 x mesečno; nakladanje in odvoz (merjeno naloženo na kesonu v razsutem stanju)</t>
  </si>
  <si>
    <t>*Strošek deponije vsega odpada iz zelenih površin je na strani izvajalca, izbranega ponudnika.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</si>
</sst>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19">
    <xf numFmtId="0" fontId="0" fillId="0" borderId="0" xfId="0"/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right" indent="1"/>
    </xf>
    <xf numFmtId="164" fontId="4" fillId="0" borderId="0" xfId="0" applyNumberFormat="1" applyFont="1" applyAlignment="1">
      <alignment horizontal="right" indent="1"/>
    </xf>
    <xf numFmtId="0" fontId="4" fillId="0" borderId="0" xfId="0" applyFont="1"/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right" indent="1"/>
    </xf>
    <xf numFmtId="0" fontId="5" fillId="0" borderId="0" xfId="0" applyFont="1"/>
    <xf numFmtId="0" fontId="5" fillId="0" borderId="5" xfId="0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4" fontId="4" fillId="0" borderId="0" xfId="0" applyNumberFormat="1" applyFont="1" applyAlignment="1"/>
    <xf numFmtId="0" fontId="5" fillId="0" borderId="0" xfId="0" applyFont="1" applyAlignment="1">
      <alignment horizontal="right"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 indent="1"/>
    </xf>
    <xf numFmtId="0" fontId="4" fillId="0" borderId="0" xfId="0" applyFont="1" applyFill="1" applyBorder="1"/>
    <xf numFmtId="164" fontId="4" fillId="0" borderId="0" xfId="0" applyNumberFormat="1" applyFont="1" applyFill="1" applyBorder="1" applyAlignment="1">
      <alignment horizontal="right" indent="1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right" indent="1"/>
    </xf>
    <xf numFmtId="0" fontId="4" fillId="2" borderId="5" xfId="0" applyFont="1" applyFill="1" applyBorder="1"/>
    <xf numFmtId="0" fontId="4" fillId="0" borderId="1" xfId="0" applyFont="1" applyFill="1" applyBorder="1" applyAlignment="1">
      <alignment vertical="top"/>
    </xf>
    <xf numFmtId="0" fontId="4" fillId="0" borderId="6" xfId="0" applyFont="1" applyFill="1" applyBorder="1" applyAlignment="1">
      <alignment vertical="top"/>
    </xf>
    <xf numFmtId="0" fontId="6" fillId="0" borderId="0" xfId="0" applyFont="1"/>
    <xf numFmtId="4" fontId="5" fillId="0" borderId="3" xfId="0" applyNumberFormat="1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center" vertical="top" wrapText="1"/>
    </xf>
    <xf numFmtId="164" fontId="4" fillId="0" borderId="5" xfId="0" applyNumberFormat="1" applyFont="1" applyBorder="1" applyAlignment="1" applyProtection="1">
      <alignment horizontal="right" indent="1"/>
      <protection locked="0"/>
    </xf>
    <xf numFmtId="0" fontId="4" fillId="0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center" vertical="top" wrapText="1"/>
    </xf>
    <xf numFmtId="4" fontId="4" fillId="0" borderId="0" xfId="0" applyNumberFormat="1" applyFont="1" applyFill="1" applyBorder="1" applyAlignment="1" applyProtection="1">
      <alignment horizontal="right" indent="1"/>
    </xf>
    <xf numFmtId="0" fontId="4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horizontal="center"/>
    </xf>
    <xf numFmtId="4" fontId="4" fillId="0" borderId="0" xfId="0" applyNumberFormat="1" applyFont="1" applyAlignment="1" applyProtection="1">
      <alignment horizontal="right" indent="1"/>
    </xf>
    <xf numFmtId="164" fontId="4" fillId="0" borderId="0" xfId="0" applyNumberFormat="1" applyFont="1" applyAlignment="1" applyProtection="1">
      <alignment horizontal="right" indent="1"/>
    </xf>
    <xf numFmtId="0" fontId="4" fillId="0" borderId="0" xfId="0" applyFont="1" applyFill="1" applyBorder="1" applyAlignment="1" applyProtection="1">
      <alignment horizontal="center"/>
    </xf>
    <xf numFmtId="164" fontId="4" fillId="0" borderId="0" xfId="0" applyNumberFormat="1" applyFont="1" applyFill="1" applyBorder="1" applyAlignment="1" applyProtection="1">
      <alignment horizontal="right" indent="1"/>
    </xf>
    <xf numFmtId="0" fontId="5" fillId="0" borderId="0" xfId="0" applyFont="1" applyAlignment="1" applyProtection="1">
      <alignment vertical="top"/>
    </xf>
    <xf numFmtId="0" fontId="4" fillId="0" borderId="8" xfId="0" applyFont="1" applyBorder="1" applyAlignment="1" applyProtection="1">
      <alignment vertical="top"/>
    </xf>
    <xf numFmtId="0" fontId="4" fillId="0" borderId="8" xfId="0" applyFont="1" applyBorder="1" applyAlignment="1" applyProtection="1">
      <alignment vertical="top" wrapText="1"/>
    </xf>
    <xf numFmtId="4" fontId="4" fillId="0" borderId="8" xfId="0" applyNumberFormat="1" applyFont="1" applyBorder="1" applyAlignment="1" applyProtection="1">
      <alignment horizontal="right" indent="1"/>
    </xf>
    <xf numFmtId="0" fontId="4" fillId="0" borderId="0" xfId="0" applyFont="1" applyAlignment="1" applyProtection="1">
      <alignment vertical="top"/>
    </xf>
    <xf numFmtId="0" fontId="4" fillId="0" borderId="0" xfId="0" applyFont="1" applyBorder="1" applyAlignment="1" applyProtection="1">
      <alignment vertical="top" wrapText="1"/>
    </xf>
    <xf numFmtId="4" fontId="4" fillId="0" borderId="0" xfId="0" applyNumberFormat="1" applyFont="1" applyAlignment="1" applyProtection="1">
      <alignment horizontal="left"/>
    </xf>
    <xf numFmtId="164" fontId="4" fillId="0" borderId="0" xfId="0" applyNumberFormat="1" applyFont="1" applyAlignment="1" applyProtection="1">
      <alignment horizontal="center"/>
    </xf>
    <xf numFmtId="0" fontId="4" fillId="0" borderId="0" xfId="0" applyFont="1" applyProtection="1"/>
    <xf numFmtId="4" fontId="4" fillId="0" borderId="9" xfId="0" applyNumberFormat="1" applyFont="1" applyBorder="1" applyAlignment="1" applyProtection="1">
      <alignment horizontal="right" indent="1"/>
    </xf>
    <xf numFmtId="164" fontId="4" fillId="0" borderId="9" xfId="0" applyNumberFormat="1" applyFont="1" applyBorder="1" applyAlignment="1" applyProtection="1">
      <alignment horizontal="right" indent="1"/>
    </xf>
    <xf numFmtId="0" fontId="5" fillId="0" borderId="0" xfId="0" applyFont="1" applyAlignment="1" applyProtection="1">
      <alignment horizontal="right" vertical="top" wrapText="1"/>
    </xf>
    <xf numFmtId="164" fontId="5" fillId="0" borderId="0" xfId="0" applyNumberFormat="1" applyFont="1" applyAlignment="1" applyProtection="1">
      <alignment horizontal="right" indent="1"/>
    </xf>
    <xf numFmtId="4" fontId="5" fillId="0" borderId="0" xfId="0" applyNumberFormat="1" applyFont="1" applyAlignment="1" applyProtection="1">
      <alignment horizontal="right" indent="1"/>
    </xf>
    <xf numFmtId="0" fontId="5" fillId="0" borderId="0" xfId="0" applyFont="1" applyProtection="1"/>
    <xf numFmtId="4" fontId="5" fillId="0" borderId="3" xfId="0" applyNumberFormat="1" applyFont="1" applyBorder="1" applyAlignment="1" applyProtection="1">
      <alignment horizontal="right" indent="1"/>
    </xf>
    <xf numFmtId="0" fontId="4" fillId="0" borderId="6" xfId="0" applyFont="1" applyBorder="1" applyAlignment="1" applyProtection="1">
      <alignment vertical="top"/>
    </xf>
    <xf numFmtId="0" fontId="4" fillId="0" borderId="5" xfId="0" applyFont="1" applyBorder="1" applyAlignment="1" applyProtection="1">
      <alignment vertical="top"/>
    </xf>
    <xf numFmtId="4" fontId="5" fillId="0" borderId="2" xfId="0" applyNumberFormat="1" applyFont="1" applyBorder="1" applyAlignment="1" applyProtection="1">
      <alignment horizontal="right" indent="1"/>
    </xf>
    <xf numFmtId="0" fontId="5" fillId="0" borderId="0" xfId="0" applyFont="1" applyBorder="1" applyProtection="1"/>
    <xf numFmtId="4" fontId="5" fillId="0" borderId="0" xfId="0" applyNumberFormat="1" applyFont="1" applyBorder="1" applyAlignment="1" applyProtection="1">
      <alignment horizontal="right" indent="1"/>
    </xf>
    <xf numFmtId="0" fontId="4" fillId="0" borderId="7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4" fontId="4" fillId="0" borderId="5" xfId="0" applyNumberFormat="1" applyFont="1" applyBorder="1" applyAlignment="1" applyProtection="1">
      <alignment horizontal="right" indent="1"/>
    </xf>
    <xf numFmtId="0" fontId="4" fillId="3" borderId="5" xfId="0" applyFont="1" applyFill="1" applyBorder="1" applyAlignment="1" applyProtection="1">
      <alignment vertical="top"/>
    </xf>
    <xf numFmtId="0" fontId="4" fillId="3" borderId="5" xfId="0" applyFont="1" applyFill="1" applyBorder="1" applyAlignment="1" applyProtection="1">
      <alignment vertical="top" wrapText="1"/>
    </xf>
    <xf numFmtId="0" fontId="4" fillId="3" borderId="5" xfId="0" applyFont="1" applyFill="1" applyBorder="1" applyAlignment="1" applyProtection="1">
      <alignment horizontal="center"/>
    </xf>
    <xf numFmtId="4" fontId="4" fillId="3" borderId="5" xfId="0" applyNumberFormat="1" applyFont="1" applyFill="1" applyBorder="1" applyAlignment="1" applyProtection="1">
      <alignment horizontal="right" indent="1"/>
    </xf>
    <xf numFmtId="0" fontId="5" fillId="0" borderId="5" xfId="0" applyFont="1" applyBorder="1" applyAlignment="1" applyProtection="1">
      <alignment horizontal="center" vertical="center" wrapText="1"/>
    </xf>
    <xf numFmtId="4" fontId="5" fillId="0" borderId="5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top"/>
    </xf>
    <xf numFmtId="0" fontId="4" fillId="0" borderId="5" xfId="0" applyFont="1" applyBorder="1" applyAlignment="1" applyProtection="1">
      <alignment vertical="top" wrapText="1"/>
    </xf>
    <xf numFmtId="0" fontId="4" fillId="0" borderId="4" xfId="0" applyFont="1" applyBorder="1" applyAlignment="1" applyProtection="1">
      <alignment vertical="top"/>
    </xf>
    <xf numFmtId="0" fontId="4" fillId="0" borderId="5" xfId="0" applyFont="1" applyBorder="1" applyAlignment="1" applyProtection="1">
      <alignment horizontal="center"/>
    </xf>
    <xf numFmtId="0" fontId="4" fillId="0" borderId="5" xfId="0" applyFont="1" applyFill="1" applyBorder="1" applyAlignment="1" applyProtection="1">
      <alignment vertical="top"/>
    </xf>
    <xf numFmtId="0" fontId="4" fillId="0" borderId="5" xfId="0" applyFont="1" applyFill="1" applyBorder="1" applyAlignment="1" applyProtection="1">
      <alignment vertical="top" wrapText="1"/>
    </xf>
    <xf numFmtId="0" fontId="4" fillId="0" borderId="5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vertical="top"/>
    </xf>
    <xf numFmtId="0" fontId="5" fillId="0" borderId="7" xfId="0" applyFont="1" applyBorder="1" applyAlignment="1" applyProtection="1">
      <alignment vertical="top"/>
    </xf>
    <xf numFmtId="0" fontId="5" fillId="0" borderId="2" xfId="0" applyFont="1" applyBorder="1" applyAlignment="1" applyProtection="1">
      <alignment vertical="top" wrapText="1"/>
    </xf>
    <xf numFmtId="0" fontId="5" fillId="0" borderId="2" xfId="0" applyFont="1" applyBorder="1" applyAlignment="1" applyProtection="1">
      <alignment horizontal="center"/>
    </xf>
    <xf numFmtId="164" fontId="4" fillId="0" borderId="5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4" fontId="4" fillId="0" borderId="5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/>
    </xf>
    <xf numFmtId="0" fontId="5" fillId="0" borderId="7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4" fontId="5" fillId="0" borderId="3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4" fontId="4" fillId="0" borderId="3" xfId="0" applyNumberFormat="1" applyFont="1" applyBorder="1" applyAlignment="1" applyProtection="1">
      <alignment horizontal="center" vertical="center"/>
    </xf>
    <xf numFmtId="4" fontId="4" fillId="0" borderId="10" xfId="0" applyNumberFormat="1" applyFont="1" applyBorder="1" applyAlignment="1" applyProtection="1">
      <alignment horizontal="center" vertical="center"/>
    </xf>
    <xf numFmtId="0" fontId="4" fillId="2" borderId="5" xfId="0" applyFont="1" applyFill="1" applyBorder="1" applyProtection="1"/>
    <xf numFmtId="14" fontId="4" fillId="0" borderId="0" xfId="0" applyNumberFormat="1" applyFont="1" applyProtection="1"/>
    <xf numFmtId="0" fontId="4" fillId="0" borderId="0" xfId="0" applyFont="1" applyBorder="1" applyProtection="1"/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4" fontId="4" fillId="0" borderId="0" xfId="0" applyNumberFormat="1" applyFont="1" applyAlignment="1" applyProtection="1">
      <alignment horizontal="right" indent="1"/>
      <protection locked="0"/>
    </xf>
    <xf numFmtId="0" fontId="4" fillId="0" borderId="8" xfId="0" applyFont="1" applyBorder="1" applyAlignment="1" applyProtection="1">
      <alignment vertical="top"/>
      <protection locked="0"/>
    </xf>
    <xf numFmtId="0" fontId="4" fillId="0" borderId="8" xfId="0" applyFont="1" applyBorder="1" applyAlignment="1" applyProtection="1">
      <alignment vertical="top" wrapText="1"/>
      <protection locked="0"/>
    </xf>
    <xf numFmtId="4" fontId="4" fillId="0" borderId="8" xfId="0" applyNumberFormat="1" applyFont="1" applyBorder="1" applyAlignment="1" applyProtection="1">
      <alignment horizontal="right" inden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164" fontId="4" fillId="0" borderId="0" xfId="0" applyNumberFormat="1" applyFont="1" applyAlignment="1" applyProtection="1">
      <alignment horizontal="right" indent="1"/>
      <protection locked="0"/>
    </xf>
    <xf numFmtId="4" fontId="4" fillId="0" borderId="9" xfId="0" applyNumberFormat="1" applyFont="1" applyBorder="1" applyAlignment="1" applyProtection="1">
      <alignment horizontal="right" indent="1"/>
      <protection locked="0"/>
    </xf>
    <xf numFmtId="164" fontId="4" fillId="0" borderId="9" xfId="0" applyNumberFormat="1" applyFont="1" applyBorder="1" applyAlignment="1" applyProtection="1">
      <alignment horizontal="right" indent="1"/>
      <protection locked="0"/>
    </xf>
    <xf numFmtId="0" fontId="4" fillId="0" borderId="0" xfId="0" applyFont="1" applyFill="1" applyBorder="1" applyProtection="1"/>
    <xf numFmtId="0" fontId="5" fillId="0" borderId="0" xfId="0" applyFont="1" applyAlignment="1" applyProtection="1">
      <alignment vertical="top" wrapText="1"/>
    </xf>
    <xf numFmtId="0" fontId="5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vertical="top"/>
    </xf>
    <xf numFmtId="164" fontId="5" fillId="0" borderId="5" xfId="0" applyNumberFormat="1" applyFont="1" applyBorder="1" applyAlignment="1" applyProtection="1">
      <alignment horizontal="center" vertical="center" wrapText="1"/>
    </xf>
    <xf numFmtId="4" fontId="4" fillId="0" borderId="0" xfId="0" applyNumberFormat="1" applyFont="1" applyAlignment="1" applyProtection="1">
      <alignment horizontal="right" vertical="center"/>
    </xf>
    <xf numFmtId="164" fontId="4" fillId="0" borderId="0" xfId="0" applyNumberFormat="1" applyFont="1" applyAlignment="1" applyProtection="1">
      <alignment horizontal="right" vertical="center"/>
    </xf>
    <xf numFmtId="0" fontId="1" fillId="0" borderId="0" xfId="1" applyFont="1" applyAlignment="1" applyProtection="1">
      <alignment vertical="top"/>
    </xf>
    <xf numFmtId="4" fontId="5" fillId="0" borderId="0" xfId="0" applyNumberFormat="1" applyFont="1" applyAlignment="1" applyProtection="1">
      <alignment horizontal="right" vertical="center"/>
    </xf>
    <xf numFmtId="164" fontId="5" fillId="0" borderId="0" xfId="0" applyNumberFormat="1" applyFont="1" applyAlignment="1" applyProtection="1">
      <alignment horizontal="right" vertical="center"/>
    </xf>
    <xf numFmtId="0" fontId="4" fillId="0" borderId="3" xfId="0" applyFont="1" applyBorder="1" applyAlignment="1" applyProtection="1">
      <alignment vertical="top" wrapText="1"/>
    </xf>
    <xf numFmtId="0" fontId="5" fillId="0" borderId="2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top" wrapText="1"/>
    </xf>
    <xf numFmtId="164" fontId="5" fillId="0" borderId="0" xfId="0" applyNumberFormat="1" applyFont="1" applyBorder="1" applyAlignment="1" applyProtection="1">
      <alignment horizontal="right" indent="1"/>
    </xf>
    <xf numFmtId="0" fontId="4" fillId="3" borderId="0" xfId="0" applyFont="1" applyFill="1" applyAlignment="1" applyProtection="1">
      <alignment vertical="top"/>
    </xf>
    <xf numFmtId="0" fontId="4" fillId="3" borderId="0" xfId="0" applyFont="1" applyFill="1" applyAlignment="1" applyProtection="1">
      <alignment vertical="top" wrapText="1"/>
    </xf>
    <xf numFmtId="0" fontId="6" fillId="0" borderId="0" xfId="0" applyFont="1" applyProtection="1"/>
    <xf numFmtId="164" fontId="5" fillId="0" borderId="2" xfId="0" applyNumberFormat="1" applyFont="1" applyBorder="1" applyAlignment="1" applyProtection="1">
      <alignment horizontal="right" indent="1"/>
      <protection locked="0"/>
    </xf>
    <xf numFmtId="4" fontId="5" fillId="0" borderId="3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Alignment="1" applyProtection="1"/>
    <xf numFmtId="0" fontId="6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4" fontId="4" fillId="0" borderId="2" xfId="0" applyNumberFormat="1" applyFont="1" applyFill="1" applyBorder="1" applyAlignment="1" applyProtection="1">
      <alignment horizontal="right" vertical="center"/>
    </xf>
    <xf numFmtId="4" fontId="4" fillId="0" borderId="3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Protection="1"/>
    <xf numFmtId="0" fontId="7" fillId="0" borderId="0" xfId="0" applyFont="1" applyProtection="1"/>
    <xf numFmtId="4" fontId="4" fillId="0" borderId="2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4" fontId="5" fillId="0" borderId="3" xfId="0" applyNumberFormat="1" applyFont="1" applyBorder="1" applyAlignment="1" applyProtection="1">
      <alignment horizontal="center" vertical="center" wrapText="1"/>
    </xf>
    <xf numFmtId="14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</xf>
    <xf numFmtId="4" fontId="4" fillId="0" borderId="5" xfId="0" applyNumberFormat="1" applyFont="1" applyFill="1" applyBorder="1" applyAlignment="1" applyProtection="1">
      <alignment horizontal="right"/>
    </xf>
    <xf numFmtId="164" fontId="4" fillId="0" borderId="5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right" indent="1"/>
    </xf>
    <xf numFmtId="164" fontId="4" fillId="0" borderId="6" xfId="0" applyNumberFormat="1" applyFont="1" applyFill="1" applyBorder="1" applyAlignment="1" applyProtection="1">
      <alignment horizontal="right" indent="1"/>
      <protection locked="0"/>
    </xf>
    <xf numFmtId="0" fontId="4" fillId="0" borderId="1" xfId="0" applyFont="1" applyFill="1" applyBorder="1" applyAlignment="1" applyProtection="1">
      <alignment vertical="top"/>
    </xf>
    <xf numFmtId="0" fontId="4" fillId="0" borderId="4" xfId="0" applyFont="1" applyFill="1" applyBorder="1" applyAlignment="1" applyProtection="1">
      <alignment vertical="top"/>
    </xf>
    <xf numFmtId="0" fontId="4" fillId="0" borderId="6" xfId="0" applyFont="1" applyFill="1" applyBorder="1" applyAlignment="1" applyProtection="1">
      <alignment vertical="top"/>
    </xf>
    <xf numFmtId="0" fontId="4" fillId="0" borderId="6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4" fontId="4" fillId="0" borderId="2" xfId="0" applyNumberFormat="1" applyFont="1" applyBorder="1" applyAlignment="1" applyProtection="1">
      <alignment horizontal="right" indent="1"/>
    </xf>
    <xf numFmtId="164" fontId="4" fillId="0" borderId="2" xfId="0" applyNumberFormat="1" applyFont="1" applyBorder="1" applyAlignment="1" applyProtection="1">
      <alignment horizontal="right" indent="1"/>
      <protection locked="0"/>
    </xf>
    <xf numFmtId="4" fontId="4" fillId="0" borderId="3" xfId="0" applyNumberFormat="1" applyFont="1" applyBorder="1" applyAlignment="1" applyProtection="1">
      <alignment horizontal="right" indent="1"/>
    </xf>
    <xf numFmtId="4" fontId="4" fillId="0" borderId="6" xfId="0" applyNumberFormat="1" applyFont="1" applyBorder="1" applyAlignment="1" applyProtection="1">
      <alignment horizontal="right" indent="1"/>
    </xf>
    <xf numFmtId="164" fontId="4" fillId="0" borderId="6" xfId="0" applyNumberFormat="1" applyFont="1" applyBorder="1" applyAlignment="1" applyProtection="1">
      <alignment horizontal="right" indent="1"/>
      <protection locked="0"/>
    </xf>
    <xf numFmtId="4" fontId="4" fillId="0" borderId="1" xfId="0" applyNumberFormat="1" applyFont="1" applyBorder="1" applyAlignment="1" applyProtection="1">
      <alignment horizontal="right" indent="1"/>
    </xf>
    <xf numFmtId="164" fontId="4" fillId="0" borderId="1" xfId="0" applyNumberFormat="1" applyFont="1" applyBorder="1" applyAlignment="1" applyProtection="1">
      <alignment horizontal="right" indent="1"/>
      <protection locked="0"/>
    </xf>
    <xf numFmtId="4" fontId="5" fillId="0" borderId="3" xfId="0" applyNumberFormat="1" applyFont="1" applyBorder="1" applyAlignment="1" applyProtection="1">
      <alignment horizontal="right" vertical="center" indent="1"/>
    </xf>
    <xf numFmtId="0" fontId="4" fillId="0" borderId="2" xfId="0" applyFont="1" applyBorder="1" applyAlignment="1" applyProtection="1">
      <alignment vertical="top" wrapText="1"/>
    </xf>
    <xf numFmtId="0" fontId="4" fillId="3" borderId="3" xfId="0" applyFont="1" applyFill="1" applyBorder="1" applyAlignment="1" applyProtection="1">
      <alignment vertical="top" wrapText="1"/>
    </xf>
    <xf numFmtId="0" fontId="4" fillId="3" borderId="6" xfId="0" applyFont="1" applyFill="1" applyBorder="1" applyAlignment="1" applyProtection="1">
      <alignment horizontal="center"/>
    </xf>
    <xf numFmtId="4" fontId="4" fillId="0" borderId="2" xfId="0" applyNumberFormat="1" applyFont="1" applyBorder="1" applyAlignment="1" applyProtection="1">
      <alignment horizontal="right" vertical="center" indent="1"/>
    </xf>
    <xf numFmtId="164" fontId="4" fillId="0" borderId="2" xfId="0" applyNumberFormat="1" applyFont="1" applyBorder="1" applyAlignment="1" applyProtection="1">
      <alignment horizontal="right" vertical="center" indent="1"/>
      <protection locked="0"/>
    </xf>
    <xf numFmtId="4" fontId="4" fillId="0" borderId="3" xfId="0" applyNumberFormat="1" applyFont="1" applyBorder="1" applyAlignment="1" applyProtection="1">
      <alignment horizontal="right" vertical="center" indent="1"/>
    </xf>
    <xf numFmtId="4" fontId="4" fillId="0" borderId="5" xfId="0" applyNumberFormat="1" applyFont="1" applyBorder="1" applyAlignment="1" applyProtection="1">
      <alignment horizontal="right" vertical="center" indent="1"/>
    </xf>
    <xf numFmtId="164" fontId="4" fillId="0" borderId="5" xfId="0" applyNumberFormat="1" applyFont="1" applyBorder="1" applyAlignment="1" applyProtection="1">
      <alignment horizontal="right" vertical="center" indent="1"/>
      <protection locked="0"/>
    </xf>
    <xf numFmtId="4" fontId="4" fillId="0" borderId="1" xfId="0" applyNumberFormat="1" applyFont="1" applyBorder="1" applyAlignment="1" applyProtection="1">
      <alignment horizontal="right" vertical="center" indent="1"/>
    </xf>
    <xf numFmtId="164" fontId="4" fillId="0" borderId="1" xfId="0" applyNumberFormat="1" applyFont="1" applyBorder="1" applyAlignment="1" applyProtection="1">
      <alignment horizontal="right" vertical="center" indent="1"/>
      <protection locked="0"/>
    </xf>
    <xf numFmtId="4" fontId="4" fillId="3" borderId="6" xfId="0" applyNumberFormat="1" applyFont="1" applyFill="1" applyBorder="1" applyAlignment="1" applyProtection="1">
      <alignment horizontal="right" indent="1"/>
    </xf>
    <xf numFmtId="4" fontId="4" fillId="0" borderId="5" xfId="0" applyNumberFormat="1" applyFont="1" applyFill="1" applyBorder="1" applyAlignment="1" applyProtection="1">
      <alignment horizontal="right" indent="1"/>
    </xf>
    <xf numFmtId="164" fontId="4" fillId="0" borderId="5" xfId="0" applyNumberFormat="1" applyFont="1" applyFill="1" applyBorder="1" applyAlignment="1" applyProtection="1">
      <alignment horizontal="right" indent="1"/>
      <protection locked="0"/>
    </xf>
    <xf numFmtId="4" fontId="4" fillId="3" borderId="5" xfId="0" applyNumberFormat="1" applyFont="1" applyFill="1" applyBorder="1" applyAlignment="1" applyProtection="1">
      <alignment horizontal="right" vertical="center" indent="1"/>
    </xf>
    <xf numFmtId="4" fontId="5" fillId="0" borderId="2" xfId="0" applyNumberFormat="1" applyFont="1" applyBorder="1" applyAlignment="1" applyProtection="1">
      <alignment horizontal="right" vertical="center" indent="1"/>
    </xf>
    <xf numFmtId="0" fontId="8" fillId="0" borderId="7" xfId="0" applyFont="1" applyBorder="1" applyAlignment="1" applyProtection="1">
      <alignment vertical="center" wrapText="1"/>
    </xf>
    <xf numFmtId="0" fontId="8" fillId="0" borderId="2" xfId="0" applyFont="1" applyBorder="1" applyAlignment="1" applyProtection="1">
      <alignment vertical="center" wrapText="1"/>
    </xf>
    <xf numFmtId="0" fontId="8" fillId="0" borderId="3" xfId="0" applyFont="1" applyBorder="1" applyAlignment="1" applyProtection="1">
      <alignment vertical="center" wrapText="1"/>
    </xf>
    <xf numFmtId="0" fontId="5" fillId="0" borderId="9" xfId="0" applyFont="1" applyBorder="1" applyAlignment="1" applyProtection="1">
      <alignment horizontal="left" vertical="top"/>
      <protection locked="0"/>
    </xf>
    <xf numFmtId="14" fontId="4" fillId="0" borderId="9" xfId="0" applyNumberFormat="1" applyFont="1" applyBorder="1" applyAlignment="1" applyProtection="1">
      <alignment horizontal="left" vertical="top"/>
      <protection locked="0"/>
    </xf>
    <xf numFmtId="0" fontId="8" fillId="0" borderId="7" xfId="0" applyFont="1" applyBorder="1" applyAlignment="1" applyProtection="1">
      <alignment vertical="center" wrapText="1"/>
    </xf>
    <xf numFmtId="0" fontId="8" fillId="0" borderId="2" xfId="0" applyFont="1" applyBorder="1" applyAlignment="1" applyProtection="1">
      <alignment vertical="center" wrapText="1"/>
    </xf>
    <xf numFmtId="0" fontId="8" fillId="0" borderId="3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right" vertical="center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right" vertical="top"/>
    </xf>
    <xf numFmtId="0" fontId="5" fillId="0" borderId="2" xfId="0" applyFont="1" applyBorder="1" applyAlignment="1" applyProtection="1">
      <alignment horizontal="right" vertical="top"/>
    </xf>
    <xf numFmtId="0" fontId="5" fillId="0" borderId="3" xfId="0" applyFont="1" applyBorder="1" applyAlignment="1" applyProtection="1">
      <alignment horizontal="right" vertical="top"/>
    </xf>
    <xf numFmtId="0" fontId="5" fillId="0" borderId="9" xfId="0" applyNumberFormat="1" applyFont="1" applyBorder="1" applyAlignment="1" applyProtection="1">
      <alignment horizontal="left" vertical="top"/>
    </xf>
    <xf numFmtId="14" fontId="4" fillId="0" borderId="9" xfId="0" applyNumberFormat="1" applyFont="1" applyBorder="1" applyAlignment="1" applyProtection="1">
      <alignment horizontal="left" vertical="top"/>
    </xf>
    <xf numFmtId="0" fontId="5" fillId="0" borderId="7" xfId="0" applyFont="1" applyFill="1" applyBorder="1" applyAlignment="1">
      <alignment horizontal="right" vertical="top"/>
    </xf>
    <xf numFmtId="0" fontId="5" fillId="0" borderId="2" xfId="0" applyFont="1" applyFill="1" applyBorder="1" applyAlignment="1">
      <alignment horizontal="right" vertical="top"/>
    </xf>
    <xf numFmtId="0" fontId="5" fillId="0" borderId="3" xfId="0" applyFont="1" applyFill="1" applyBorder="1" applyAlignment="1">
      <alignment horizontal="right" vertical="top"/>
    </xf>
    <xf numFmtId="0" fontId="5" fillId="0" borderId="7" xfId="0" applyFont="1" applyFill="1" applyBorder="1" applyAlignment="1" applyProtection="1">
      <alignment horizontal="right" vertical="center"/>
    </xf>
    <xf numFmtId="0" fontId="5" fillId="0" borderId="2" xfId="0" applyFont="1" applyFill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horizontal="right" vertical="center"/>
    </xf>
    <xf numFmtId="14" fontId="4" fillId="0" borderId="0" xfId="0" applyNumberFormat="1" applyFont="1" applyAlignment="1" applyProtection="1">
      <alignment horizontal="left" vertical="center"/>
    </xf>
    <xf numFmtId="14" fontId="4" fillId="0" borderId="0" xfId="0" applyNumberFormat="1" applyFont="1" applyAlignment="1" applyProtection="1">
      <alignment horizontal="left" vertical="top" wrapText="1"/>
    </xf>
    <xf numFmtId="164" fontId="5" fillId="0" borderId="5" xfId="0" applyNumberFormat="1" applyFont="1" applyBorder="1" applyAlignment="1" applyProtection="1">
      <alignment horizontal="center" vertical="center" wrapText="1"/>
      <protection locked="0"/>
    </xf>
    <xf numFmtId="164" fontId="4" fillId="3" borderId="5" xfId="0" applyNumberFormat="1" applyFont="1" applyFill="1" applyBorder="1" applyAlignment="1" applyProtection="1">
      <alignment horizontal="right" vertical="center" indent="1"/>
    </xf>
    <xf numFmtId="164" fontId="4" fillId="3" borderId="5" xfId="0" applyNumberFormat="1" applyFont="1" applyFill="1" applyBorder="1" applyAlignment="1" applyProtection="1">
      <alignment horizontal="right" indent="1"/>
    </xf>
    <xf numFmtId="164" fontId="4" fillId="3" borderId="6" xfId="0" applyNumberFormat="1" applyFont="1" applyFill="1" applyBorder="1" applyAlignment="1" applyProtection="1">
      <alignment horizontal="right" indent="1"/>
    </xf>
    <xf numFmtId="164" fontId="5" fillId="0" borderId="2" xfId="0" applyNumberFormat="1" applyFont="1" applyBorder="1" applyAlignment="1" applyProtection="1">
      <alignment horizontal="right" vertical="center" indent="1"/>
    </xf>
    <xf numFmtId="164" fontId="5" fillId="0" borderId="2" xfId="0" applyNumberFormat="1" applyFont="1" applyBorder="1" applyAlignment="1" applyProtection="1">
      <alignment horizontal="right" indent="1"/>
    </xf>
    <xf numFmtId="164" fontId="4" fillId="0" borderId="1" xfId="0" applyNumberFormat="1" applyFont="1" applyFill="1" applyBorder="1" applyAlignment="1" applyProtection="1">
      <alignment horizontal="right" vertical="center"/>
      <protection locked="0"/>
    </xf>
    <xf numFmtId="4" fontId="5" fillId="0" borderId="3" xfId="0" applyNumberFormat="1" applyFont="1" applyFill="1" applyBorder="1" applyAlignment="1" applyProtection="1">
      <alignment horizontal="right" indent="1"/>
    </xf>
  </cellXfs>
  <cellStyles count="3">
    <cellStyle name="Navadno 2" xfId="1"/>
    <cellStyle name="Navadno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342900</xdr:colOff>
      <xdr:row>5</xdr:row>
      <xdr:rowOff>95250</xdr:rowOff>
    </xdr:to>
    <xdr:pic>
      <xdr:nvPicPr>
        <xdr:cNvPr id="1025" name="Slika 88" descr="NovDopis_glava_no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054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323850</xdr:colOff>
      <xdr:row>5</xdr:row>
      <xdr:rowOff>95250</xdr:rowOff>
    </xdr:to>
    <xdr:pic>
      <xdr:nvPicPr>
        <xdr:cNvPr id="2049" name="Slika 88" descr="NovDopis_glava_no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054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66675</xdr:colOff>
      <xdr:row>5</xdr:row>
      <xdr:rowOff>95250</xdr:rowOff>
    </xdr:to>
    <xdr:pic>
      <xdr:nvPicPr>
        <xdr:cNvPr id="3073" name="Slika 88" descr="NovDopis_glava_no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054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438150</xdr:colOff>
      <xdr:row>5</xdr:row>
      <xdr:rowOff>95250</xdr:rowOff>
    </xdr:to>
    <xdr:pic>
      <xdr:nvPicPr>
        <xdr:cNvPr id="4097" name="Slika 88" descr="NovDopis_glava_no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054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28575</xdr:colOff>
      <xdr:row>5</xdr:row>
      <xdr:rowOff>95250</xdr:rowOff>
    </xdr:to>
    <xdr:pic>
      <xdr:nvPicPr>
        <xdr:cNvPr id="5121" name="Slika 88" descr="NovDopis_glava_no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054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38100</xdr:colOff>
      <xdr:row>5</xdr:row>
      <xdr:rowOff>95250</xdr:rowOff>
    </xdr:to>
    <xdr:pic>
      <xdr:nvPicPr>
        <xdr:cNvPr id="6145" name="Slika 88" descr="NovDopis_glava_no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054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35"/>
  <sheetViews>
    <sheetView workbookViewId="0">
      <selection activeCell="A13" sqref="A13"/>
    </sheetView>
  </sheetViews>
  <sheetFormatPr defaultRowHeight="12.75" x14ac:dyDescent="0.2"/>
  <cols>
    <col min="1" max="1" width="8" style="51" customWidth="1"/>
    <col min="2" max="2" width="30.7109375" style="51" customWidth="1"/>
    <col min="3" max="3" width="4.7109375" style="51" customWidth="1"/>
    <col min="4" max="4" width="11.7109375" style="39" customWidth="1"/>
    <col min="5" max="5" width="11.7109375" style="51" customWidth="1"/>
    <col min="6" max="6" width="9.85546875" style="51" customWidth="1"/>
    <col min="7" max="7" width="3.7109375" style="51" customWidth="1"/>
    <col min="8" max="16384" width="9.140625" style="51"/>
  </cols>
  <sheetData>
    <row r="8" spans="1:6" x14ac:dyDescent="0.2">
      <c r="A8" s="47" t="s">
        <v>187</v>
      </c>
      <c r="B8" s="47"/>
      <c r="C8" s="51" t="s">
        <v>188</v>
      </c>
      <c r="F8" s="100" t="s">
        <v>192</v>
      </c>
    </row>
    <row r="9" spans="1:6" x14ac:dyDescent="0.2">
      <c r="A9" s="47" t="s">
        <v>185</v>
      </c>
      <c r="B9" s="209">
        <v>43010</v>
      </c>
      <c r="C9" s="101"/>
    </row>
    <row r="10" spans="1:6" x14ac:dyDescent="0.2">
      <c r="A10" s="47"/>
      <c r="B10" s="47"/>
      <c r="C10" s="101"/>
    </row>
    <row r="12" spans="1:6" x14ac:dyDescent="0.2">
      <c r="A12" s="47" t="s">
        <v>5</v>
      </c>
      <c r="B12" s="47"/>
      <c r="C12" s="37"/>
      <c r="E12" s="40"/>
      <c r="F12" s="39"/>
    </row>
    <row r="13" spans="1:6" x14ac:dyDescent="0.2">
      <c r="A13" s="103"/>
      <c r="B13" s="103"/>
      <c r="C13" s="104"/>
      <c r="D13" s="105"/>
      <c r="E13" s="40"/>
      <c r="F13" s="39"/>
    </row>
    <row r="14" spans="1:6" x14ac:dyDescent="0.2">
      <c r="A14" s="189"/>
      <c r="B14" s="189"/>
      <c r="C14" s="189"/>
      <c r="D14" s="189"/>
      <c r="E14" s="40"/>
      <c r="F14" s="39"/>
    </row>
    <row r="15" spans="1:6" x14ac:dyDescent="0.2">
      <c r="A15" s="106"/>
      <c r="B15" s="106"/>
      <c r="C15" s="107"/>
      <c r="D15" s="108"/>
      <c r="E15" s="40"/>
      <c r="F15" s="39"/>
    </row>
    <row r="16" spans="1:6" x14ac:dyDescent="0.2">
      <c r="A16" s="189"/>
      <c r="B16" s="189"/>
      <c r="C16" s="189"/>
      <c r="D16" s="189"/>
      <c r="E16" s="40"/>
      <c r="F16" s="39"/>
    </row>
    <row r="19" spans="1:5" x14ac:dyDescent="0.2">
      <c r="A19" s="57" t="s">
        <v>184</v>
      </c>
    </row>
    <row r="20" spans="1:5" x14ac:dyDescent="0.2">
      <c r="A20" s="57" t="s">
        <v>190</v>
      </c>
    </row>
    <row r="23" spans="1:5" s="97" customFormat="1" ht="22.5" customHeight="1" x14ac:dyDescent="0.25">
      <c r="A23" s="93" t="s">
        <v>0</v>
      </c>
      <c r="B23" s="93" t="s">
        <v>183</v>
      </c>
      <c r="C23" s="94"/>
      <c r="D23" s="95"/>
      <c r="E23" s="148"/>
    </row>
    <row r="24" spans="1:5" s="90" customFormat="1" ht="29.25" customHeight="1" x14ac:dyDescent="0.25">
      <c r="A24" s="146" t="s">
        <v>10</v>
      </c>
      <c r="B24" s="186" t="s">
        <v>128</v>
      </c>
      <c r="C24" s="187"/>
      <c r="D24" s="188"/>
      <c r="E24" s="98">
        <f>'sklop 1'!F150</f>
        <v>0</v>
      </c>
    </row>
    <row r="25" spans="1:5" s="90" customFormat="1" ht="29.25" customHeight="1" x14ac:dyDescent="0.25">
      <c r="A25" s="146" t="s">
        <v>15</v>
      </c>
      <c r="B25" s="186" t="s">
        <v>181</v>
      </c>
      <c r="C25" s="187"/>
      <c r="D25" s="188"/>
      <c r="E25" s="99">
        <f>'sklop 2'!F28</f>
        <v>0</v>
      </c>
    </row>
    <row r="26" spans="1:5" s="90" customFormat="1" ht="29.25" customHeight="1" x14ac:dyDescent="0.25">
      <c r="A26" s="146" t="s">
        <v>16</v>
      </c>
      <c r="B26" s="191" t="s">
        <v>182</v>
      </c>
      <c r="C26" s="192"/>
      <c r="D26" s="193"/>
      <c r="E26" s="99">
        <f>'sklop 3'!F28</f>
        <v>0</v>
      </c>
    </row>
    <row r="27" spans="1:5" s="90" customFormat="1" ht="29.25" customHeight="1" x14ac:dyDescent="0.25">
      <c r="A27" s="147" t="s">
        <v>17</v>
      </c>
      <c r="B27" s="186" t="s">
        <v>81</v>
      </c>
      <c r="C27" s="187"/>
      <c r="D27" s="188"/>
      <c r="E27" s="98">
        <f>'sklop 4'!F40</f>
        <v>0</v>
      </c>
    </row>
    <row r="28" spans="1:5" s="90" customFormat="1" ht="29.25" customHeight="1" x14ac:dyDescent="0.25">
      <c r="A28" s="147" t="s">
        <v>19</v>
      </c>
      <c r="B28" s="186" t="s">
        <v>112</v>
      </c>
      <c r="C28" s="187"/>
      <c r="D28" s="188"/>
      <c r="E28" s="98">
        <f>'sklop 5'!F67</f>
        <v>0</v>
      </c>
    </row>
    <row r="29" spans="1:5" s="91" customFormat="1" ht="29.25" customHeight="1" x14ac:dyDescent="0.25">
      <c r="A29" s="194" t="s">
        <v>2</v>
      </c>
      <c r="B29" s="195"/>
      <c r="C29" s="195"/>
      <c r="D29" s="196"/>
      <c r="E29" s="96">
        <f>SUM(E24:E28)</f>
        <v>0</v>
      </c>
    </row>
    <row r="32" spans="1:5" x14ac:dyDescent="0.2">
      <c r="A32" s="47" t="s">
        <v>3</v>
      </c>
      <c r="B32" s="47"/>
      <c r="C32" s="48"/>
      <c r="D32" s="49" t="s">
        <v>4</v>
      </c>
      <c r="E32" s="39"/>
    </row>
    <row r="33" spans="1:5" x14ac:dyDescent="0.2">
      <c r="A33" s="103"/>
      <c r="B33" s="103"/>
      <c r="C33" s="109"/>
      <c r="D33" s="105"/>
      <c r="E33" s="105"/>
    </row>
    <row r="34" spans="1:5" ht="12.75" customHeight="1" x14ac:dyDescent="0.2">
      <c r="A34" s="190"/>
      <c r="B34" s="190"/>
      <c r="C34" s="109"/>
      <c r="D34" s="111"/>
      <c r="E34" s="111"/>
    </row>
    <row r="35" spans="1:5" x14ac:dyDescent="0.2">
      <c r="C35" s="102"/>
    </row>
  </sheetData>
  <sheetProtection password="DB53" sheet="1" objects="1" scenarios="1" selectLockedCells="1"/>
  <mergeCells count="5">
    <mergeCell ref="A14:D14"/>
    <mergeCell ref="A16:D16"/>
    <mergeCell ref="A34:B34"/>
    <mergeCell ref="B26:D26"/>
    <mergeCell ref="A29:D29"/>
  </mergeCells>
  <pageMargins left="1.1023622047244095" right="0.31496062992125984" top="0.35433070866141736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167"/>
  <sheetViews>
    <sheetView topLeftCell="A23" zoomScaleNormal="100" workbookViewId="0">
      <selection activeCell="E33" sqref="E27:E33"/>
    </sheetView>
  </sheetViews>
  <sheetFormatPr defaultRowHeight="12.75" x14ac:dyDescent="0.2"/>
  <cols>
    <col min="1" max="1" width="7" style="47" customWidth="1"/>
    <col min="2" max="2" width="26.85546875" style="37" customWidth="1"/>
    <col min="3" max="3" width="11.7109375" style="38" customWidth="1"/>
    <col min="4" max="4" width="11.7109375" style="39" customWidth="1"/>
    <col min="5" max="5" width="11.7109375" style="40" customWidth="1"/>
    <col min="6" max="6" width="11.7109375" style="39" customWidth="1"/>
    <col min="7" max="7" width="6.7109375" style="51" customWidth="1"/>
    <col min="8" max="8" width="3.7109375" style="51" customWidth="1"/>
    <col min="9" max="16384" width="9.140625" style="51"/>
  </cols>
  <sheetData>
    <row r="8" spans="1:7" x14ac:dyDescent="0.2">
      <c r="A8" s="47" t="s">
        <v>186</v>
      </c>
      <c r="C8" s="151" t="str">
        <f>REKAPITULACIJA!C8</f>
        <v>4141-0001/2017</v>
      </c>
      <c r="F8" s="100" t="str">
        <f>REKAPITULACIJA!F8</f>
        <v>Priloga 1B</v>
      </c>
      <c r="G8" s="113"/>
    </row>
    <row r="9" spans="1:7" x14ac:dyDescent="0.2">
      <c r="A9" s="47" t="s">
        <v>185</v>
      </c>
      <c r="B9" s="210">
        <f>REKAPITULACIJA!B9</f>
        <v>43010</v>
      </c>
    </row>
    <row r="11" spans="1:7" x14ac:dyDescent="0.2">
      <c r="A11" s="47" t="s">
        <v>80</v>
      </c>
    </row>
    <row r="12" spans="1:7" s="57" customFormat="1" x14ac:dyDescent="0.2">
      <c r="A12" s="43" t="s">
        <v>169</v>
      </c>
      <c r="B12" s="114"/>
      <c r="C12" s="92"/>
      <c r="D12" s="56"/>
      <c r="E12" s="55"/>
      <c r="F12" s="56"/>
    </row>
    <row r="14" spans="1:7" x14ac:dyDescent="0.2">
      <c r="A14" s="47" t="s">
        <v>5</v>
      </c>
    </row>
    <row r="16" spans="1:7" x14ac:dyDescent="0.2">
      <c r="A16" s="201">
        <f>REKAPITULACIJA!A14</f>
        <v>0</v>
      </c>
      <c r="B16" s="201"/>
      <c r="C16" s="201"/>
      <c r="D16" s="201"/>
      <c r="E16" s="201"/>
      <c r="F16" s="40"/>
      <c r="G16" s="39"/>
    </row>
    <row r="17" spans="1:7" x14ac:dyDescent="0.2">
      <c r="A17" s="44"/>
      <c r="B17" s="44"/>
      <c r="C17" s="45"/>
      <c r="D17" s="46"/>
      <c r="E17" s="46"/>
      <c r="F17" s="40"/>
      <c r="G17" s="39"/>
    </row>
    <row r="18" spans="1:7" x14ac:dyDescent="0.2">
      <c r="A18" s="201">
        <f>REKAPITULACIJA!A16</f>
        <v>0</v>
      </c>
      <c r="B18" s="201"/>
      <c r="C18" s="201"/>
      <c r="D18" s="201"/>
      <c r="E18" s="201"/>
      <c r="F18" s="40"/>
      <c r="G18" s="39"/>
    </row>
    <row r="21" spans="1:7" s="57" customFormat="1" ht="12.75" customHeight="1" x14ac:dyDescent="0.2">
      <c r="A21" s="43"/>
      <c r="B21" s="54" t="s">
        <v>6</v>
      </c>
      <c r="C21" s="197"/>
      <c r="D21" s="197"/>
      <c r="E21" s="55"/>
      <c r="F21" s="56"/>
    </row>
    <row r="22" spans="1:7" s="57" customFormat="1" x14ac:dyDescent="0.2">
      <c r="A22" s="43"/>
      <c r="B22" s="54"/>
      <c r="C22" s="115"/>
      <c r="D22" s="63"/>
      <c r="E22" s="55"/>
      <c r="F22" s="56"/>
    </row>
    <row r="24" spans="1:7" s="57" customFormat="1" x14ac:dyDescent="0.2">
      <c r="A24" s="116" t="s">
        <v>71</v>
      </c>
      <c r="B24" s="116" t="s">
        <v>72</v>
      </c>
      <c r="C24" s="92"/>
      <c r="D24" s="56"/>
      <c r="E24" s="55"/>
      <c r="F24" s="56"/>
    </row>
    <row r="26" spans="1:7" s="57" customFormat="1" ht="25.5" x14ac:dyDescent="0.2">
      <c r="A26" s="71" t="s">
        <v>7</v>
      </c>
      <c r="B26" s="71" t="s">
        <v>104</v>
      </c>
      <c r="C26" s="71" t="s">
        <v>8</v>
      </c>
      <c r="D26" s="72" t="s">
        <v>203</v>
      </c>
      <c r="E26" s="117" t="s">
        <v>105</v>
      </c>
      <c r="F26" s="72" t="s">
        <v>1</v>
      </c>
    </row>
    <row r="27" spans="1:7" ht="38.25" x14ac:dyDescent="0.2">
      <c r="A27" s="73" t="s">
        <v>10</v>
      </c>
      <c r="B27" s="74" t="s">
        <v>152</v>
      </c>
      <c r="C27" s="64"/>
      <c r="D27" s="174"/>
      <c r="E27" s="175"/>
      <c r="F27" s="176"/>
    </row>
    <row r="28" spans="1:7" x14ac:dyDescent="0.2">
      <c r="A28" s="75"/>
      <c r="B28" s="74" t="s">
        <v>11</v>
      </c>
      <c r="C28" s="76" t="s">
        <v>12</v>
      </c>
      <c r="D28" s="177">
        <v>600</v>
      </c>
      <c r="E28" s="178"/>
      <c r="F28" s="177">
        <f t="shared" ref="F28:F43" si="0">ROUND(D28*E28,2)</f>
        <v>0</v>
      </c>
    </row>
    <row r="29" spans="1:7" x14ac:dyDescent="0.2">
      <c r="A29" s="75"/>
      <c r="B29" s="74" t="s">
        <v>13</v>
      </c>
      <c r="C29" s="76" t="s">
        <v>12</v>
      </c>
      <c r="D29" s="177">
        <v>1500</v>
      </c>
      <c r="E29" s="178"/>
      <c r="F29" s="177">
        <f t="shared" si="0"/>
        <v>0</v>
      </c>
    </row>
    <row r="30" spans="1:7" x14ac:dyDescent="0.2">
      <c r="A30" s="59"/>
      <c r="B30" s="74" t="s">
        <v>14</v>
      </c>
      <c r="C30" s="76" t="s">
        <v>12</v>
      </c>
      <c r="D30" s="177">
        <v>300</v>
      </c>
      <c r="E30" s="178"/>
      <c r="F30" s="177">
        <f t="shared" si="0"/>
        <v>0</v>
      </c>
    </row>
    <row r="31" spans="1:7" x14ac:dyDescent="0.2">
      <c r="A31" s="73" t="s">
        <v>15</v>
      </c>
      <c r="B31" s="74" t="s">
        <v>135</v>
      </c>
      <c r="C31" s="162" t="s">
        <v>18</v>
      </c>
      <c r="D31" s="179">
        <v>3000</v>
      </c>
      <c r="E31" s="180"/>
      <c r="F31" s="179">
        <f t="shared" si="0"/>
        <v>0</v>
      </c>
    </row>
    <row r="32" spans="1:7" ht="51" x14ac:dyDescent="0.2">
      <c r="A32" s="73" t="s">
        <v>16</v>
      </c>
      <c r="B32" s="171" t="s">
        <v>136</v>
      </c>
      <c r="C32" s="64"/>
      <c r="D32" s="163"/>
      <c r="E32" s="164"/>
      <c r="F32" s="165"/>
    </row>
    <row r="33" spans="1:6" x14ac:dyDescent="0.2">
      <c r="A33" s="75"/>
      <c r="B33" s="123" t="s">
        <v>206</v>
      </c>
      <c r="C33" s="161" t="s">
        <v>12</v>
      </c>
      <c r="D33" s="166">
        <v>3000</v>
      </c>
      <c r="E33" s="167"/>
      <c r="F33" s="166">
        <f t="shared" ref="F33:F36" si="1">ROUND(D33*E33,2)</f>
        <v>0</v>
      </c>
    </row>
    <row r="34" spans="1:6" x14ac:dyDescent="0.2">
      <c r="A34" s="75"/>
      <c r="B34" s="172"/>
      <c r="C34" s="173"/>
      <c r="D34" s="181"/>
      <c r="E34" s="214"/>
      <c r="F34" s="181"/>
    </row>
    <row r="35" spans="1:6" x14ac:dyDescent="0.2">
      <c r="A35" s="75"/>
      <c r="B35" s="172"/>
      <c r="C35" s="173"/>
      <c r="D35" s="181"/>
      <c r="E35" s="214"/>
      <c r="F35" s="181"/>
    </row>
    <row r="36" spans="1:6" x14ac:dyDescent="0.2">
      <c r="A36" s="75"/>
      <c r="B36" s="123" t="s">
        <v>205</v>
      </c>
      <c r="C36" s="76" t="s">
        <v>12</v>
      </c>
      <c r="D36" s="66">
        <v>500</v>
      </c>
      <c r="E36" s="32"/>
      <c r="F36" s="66">
        <f t="shared" si="1"/>
        <v>0</v>
      </c>
    </row>
    <row r="37" spans="1:6" ht="51" x14ac:dyDescent="0.2">
      <c r="A37" s="73" t="s">
        <v>17</v>
      </c>
      <c r="B37" s="123" t="s">
        <v>137</v>
      </c>
      <c r="C37" s="64"/>
      <c r="D37" s="163"/>
      <c r="E37" s="164"/>
      <c r="F37" s="165"/>
    </row>
    <row r="38" spans="1:6" x14ac:dyDescent="0.2">
      <c r="A38" s="75"/>
      <c r="B38" s="123" t="s">
        <v>206</v>
      </c>
      <c r="C38" s="76" t="s">
        <v>12</v>
      </c>
      <c r="D38" s="66">
        <v>500</v>
      </c>
      <c r="E38" s="32"/>
      <c r="F38" s="66">
        <f t="shared" ref="F38:F41" si="2">ROUND(D38*E38,2)</f>
        <v>0</v>
      </c>
    </row>
    <row r="39" spans="1:6" x14ac:dyDescent="0.2">
      <c r="A39" s="75"/>
      <c r="B39" s="172"/>
      <c r="C39" s="173"/>
      <c r="D39" s="181"/>
      <c r="E39" s="214"/>
      <c r="F39" s="181"/>
    </row>
    <row r="40" spans="1:6" x14ac:dyDescent="0.2">
      <c r="A40" s="75"/>
      <c r="B40" s="172"/>
      <c r="C40" s="173"/>
      <c r="D40" s="181"/>
      <c r="E40" s="214"/>
      <c r="F40" s="181"/>
    </row>
    <row r="41" spans="1:6" x14ac:dyDescent="0.2">
      <c r="A41" s="59"/>
      <c r="B41" s="123" t="s">
        <v>205</v>
      </c>
      <c r="C41" s="76" t="s">
        <v>12</v>
      </c>
      <c r="D41" s="66">
        <v>100</v>
      </c>
      <c r="E41" s="32"/>
      <c r="F41" s="66">
        <f t="shared" si="2"/>
        <v>0</v>
      </c>
    </row>
    <row r="42" spans="1:6" ht="38.25" x14ac:dyDescent="0.2">
      <c r="A42" s="75" t="s">
        <v>19</v>
      </c>
      <c r="B42" s="74" t="s">
        <v>138</v>
      </c>
      <c r="C42" s="76" t="s">
        <v>18</v>
      </c>
      <c r="D42" s="66">
        <v>30000</v>
      </c>
      <c r="E42" s="32"/>
      <c r="F42" s="66">
        <f t="shared" si="0"/>
        <v>0</v>
      </c>
    </row>
    <row r="43" spans="1:6" ht="38.25" x14ac:dyDescent="0.2">
      <c r="A43" s="73" t="s">
        <v>20</v>
      </c>
      <c r="B43" s="74" t="s">
        <v>133</v>
      </c>
      <c r="C43" s="76" t="s">
        <v>18</v>
      </c>
      <c r="D43" s="66">
        <v>10000</v>
      </c>
      <c r="E43" s="32"/>
      <c r="F43" s="66">
        <f t="shared" si="0"/>
        <v>0</v>
      </c>
    </row>
    <row r="44" spans="1:6" ht="38.25" x14ac:dyDescent="0.2">
      <c r="A44" s="60" t="s">
        <v>22</v>
      </c>
      <c r="B44" s="74" t="s">
        <v>21</v>
      </c>
      <c r="C44" s="76" t="s">
        <v>18</v>
      </c>
      <c r="D44" s="66">
        <v>30000</v>
      </c>
      <c r="E44" s="32"/>
      <c r="F44" s="66">
        <f t="shared" ref="F44:F49" si="3">ROUND(D44*E44,2)</f>
        <v>0</v>
      </c>
    </row>
    <row r="45" spans="1:6" ht="51" x14ac:dyDescent="0.2">
      <c r="A45" s="77" t="s">
        <v>24</v>
      </c>
      <c r="B45" s="78" t="s">
        <v>170</v>
      </c>
      <c r="C45" s="79" t="s">
        <v>18</v>
      </c>
      <c r="D45" s="182">
        <v>10000</v>
      </c>
      <c r="E45" s="183"/>
      <c r="F45" s="66">
        <f>ROUND(D45*E45,2)</f>
        <v>0</v>
      </c>
    </row>
    <row r="46" spans="1:6" ht="25.5" x14ac:dyDescent="0.2">
      <c r="A46" s="60" t="s">
        <v>25</v>
      </c>
      <c r="B46" s="74" t="s">
        <v>107</v>
      </c>
      <c r="C46" s="76" t="s">
        <v>23</v>
      </c>
      <c r="D46" s="66">
        <v>30000</v>
      </c>
      <c r="E46" s="32"/>
      <c r="F46" s="66">
        <f t="shared" si="3"/>
        <v>0</v>
      </c>
    </row>
    <row r="47" spans="1:6" ht="51" x14ac:dyDescent="0.2">
      <c r="A47" s="60" t="s">
        <v>26</v>
      </c>
      <c r="B47" s="74" t="s">
        <v>132</v>
      </c>
      <c r="C47" s="76" t="s">
        <v>23</v>
      </c>
      <c r="D47" s="66">
        <v>30000</v>
      </c>
      <c r="E47" s="32"/>
      <c r="F47" s="66">
        <f t="shared" si="3"/>
        <v>0</v>
      </c>
    </row>
    <row r="48" spans="1:6" x14ac:dyDescent="0.2">
      <c r="A48" s="67" t="s">
        <v>27</v>
      </c>
      <c r="B48" s="68"/>
      <c r="C48" s="69"/>
      <c r="D48" s="70"/>
      <c r="E48" s="213"/>
      <c r="F48" s="70"/>
    </row>
    <row r="49" spans="1:6" ht="38.25" x14ac:dyDescent="0.2">
      <c r="A49" s="60" t="s">
        <v>28</v>
      </c>
      <c r="B49" s="74" t="s">
        <v>106</v>
      </c>
      <c r="C49" s="76" t="s">
        <v>18</v>
      </c>
      <c r="D49" s="66">
        <v>1500</v>
      </c>
      <c r="E49" s="32"/>
      <c r="F49" s="66">
        <f t="shared" si="3"/>
        <v>0</v>
      </c>
    </row>
    <row r="50" spans="1:6" x14ac:dyDescent="0.2">
      <c r="A50" s="67" t="s">
        <v>29</v>
      </c>
      <c r="B50" s="68"/>
      <c r="C50" s="69"/>
      <c r="D50" s="184"/>
      <c r="E50" s="212"/>
      <c r="F50" s="184"/>
    </row>
    <row r="51" spans="1:6" x14ac:dyDescent="0.2">
      <c r="A51" s="67" t="s">
        <v>30</v>
      </c>
      <c r="B51" s="68"/>
      <c r="C51" s="69"/>
      <c r="D51" s="184"/>
      <c r="E51" s="212"/>
      <c r="F51" s="184"/>
    </row>
    <row r="52" spans="1:6" x14ac:dyDescent="0.2">
      <c r="A52" s="67" t="s">
        <v>31</v>
      </c>
      <c r="B52" s="68"/>
      <c r="C52" s="69"/>
      <c r="D52" s="184"/>
      <c r="E52" s="212"/>
      <c r="F52" s="184"/>
    </row>
    <row r="53" spans="1:6" x14ac:dyDescent="0.2">
      <c r="A53" s="67" t="s">
        <v>32</v>
      </c>
      <c r="B53" s="68"/>
      <c r="C53" s="69"/>
      <c r="D53" s="184"/>
      <c r="E53" s="212"/>
      <c r="F53" s="184"/>
    </row>
    <row r="54" spans="1:6" x14ac:dyDescent="0.2">
      <c r="A54" s="80" t="s">
        <v>33</v>
      </c>
      <c r="B54" s="68"/>
      <c r="C54" s="69"/>
      <c r="D54" s="184"/>
      <c r="E54" s="212"/>
      <c r="F54" s="184"/>
    </row>
    <row r="55" spans="1:6" ht="38.25" x14ac:dyDescent="0.2">
      <c r="A55" s="73" t="s">
        <v>34</v>
      </c>
      <c r="B55" s="123" t="s">
        <v>139</v>
      </c>
      <c r="C55" s="64"/>
      <c r="D55" s="163"/>
      <c r="E55" s="164"/>
      <c r="F55" s="165"/>
    </row>
    <row r="56" spans="1:6" x14ac:dyDescent="0.2">
      <c r="A56" s="75"/>
      <c r="B56" s="123" t="s">
        <v>211</v>
      </c>
      <c r="C56" s="76" t="s">
        <v>23</v>
      </c>
      <c r="D56" s="66">
        <v>50</v>
      </c>
      <c r="E56" s="32"/>
      <c r="F56" s="66">
        <f t="shared" ref="F56:F57" si="4">ROUND(D56*E56,2)</f>
        <v>0</v>
      </c>
    </row>
    <row r="57" spans="1:6" x14ac:dyDescent="0.2">
      <c r="A57" s="59"/>
      <c r="B57" s="123" t="s">
        <v>210</v>
      </c>
      <c r="C57" s="76" t="s">
        <v>23</v>
      </c>
      <c r="D57" s="66">
        <v>100</v>
      </c>
      <c r="E57" s="32"/>
      <c r="F57" s="66">
        <f t="shared" si="4"/>
        <v>0</v>
      </c>
    </row>
    <row r="58" spans="1:6" ht="25.5" x14ac:dyDescent="0.2">
      <c r="A58" s="75" t="s">
        <v>35</v>
      </c>
      <c r="B58" s="123" t="s">
        <v>140</v>
      </c>
      <c r="C58" s="64"/>
      <c r="D58" s="163"/>
      <c r="E58" s="164"/>
      <c r="F58" s="165"/>
    </row>
    <row r="59" spans="1:6" ht="38.25" x14ac:dyDescent="0.2">
      <c r="A59" s="75"/>
      <c r="B59" s="123" t="s">
        <v>212</v>
      </c>
      <c r="C59" s="76" t="s">
        <v>23</v>
      </c>
      <c r="D59" s="66">
        <v>100</v>
      </c>
      <c r="E59" s="32"/>
      <c r="F59" s="66">
        <f t="shared" ref="F59:F83" si="5">ROUND(D59*E59,2)</f>
        <v>0</v>
      </c>
    </row>
    <row r="60" spans="1:6" ht="38.25" x14ac:dyDescent="0.2">
      <c r="A60" s="75"/>
      <c r="B60" s="123" t="s">
        <v>213</v>
      </c>
      <c r="C60" s="76" t="s">
        <v>23</v>
      </c>
      <c r="D60" s="66">
        <v>100</v>
      </c>
      <c r="E60" s="32"/>
      <c r="F60" s="66">
        <f t="shared" ref="F60" si="6">ROUND(D60*E60,2)</f>
        <v>0</v>
      </c>
    </row>
    <row r="61" spans="1:6" x14ac:dyDescent="0.2">
      <c r="A61" s="75"/>
      <c r="B61" s="123" t="s">
        <v>204</v>
      </c>
      <c r="C61" s="76" t="s">
        <v>23</v>
      </c>
      <c r="D61" s="66">
        <v>30</v>
      </c>
      <c r="E61" s="32"/>
      <c r="F61" s="66">
        <f t="shared" si="5"/>
        <v>0</v>
      </c>
    </row>
    <row r="62" spans="1:6" ht="25.5" x14ac:dyDescent="0.2">
      <c r="A62" s="75"/>
      <c r="B62" s="123" t="s">
        <v>214</v>
      </c>
      <c r="C62" s="76" t="s">
        <v>23</v>
      </c>
      <c r="D62" s="66">
        <v>30</v>
      </c>
      <c r="E62" s="32"/>
      <c r="F62" s="66">
        <f t="shared" ref="F62" si="7">ROUND(D62*E62,2)</f>
        <v>0</v>
      </c>
    </row>
    <row r="63" spans="1:6" ht="25.5" x14ac:dyDescent="0.2">
      <c r="A63" s="59"/>
      <c r="B63" s="123" t="s">
        <v>215</v>
      </c>
      <c r="C63" s="76" t="s">
        <v>23</v>
      </c>
      <c r="D63" s="66">
        <v>30</v>
      </c>
      <c r="E63" s="32"/>
      <c r="F63" s="66">
        <f t="shared" si="5"/>
        <v>0</v>
      </c>
    </row>
    <row r="64" spans="1:6" ht="25.5" x14ac:dyDescent="0.2">
      <c r="A64" s="59" t="s">
        <v>37</v>
      </c>
      <c r="B64" s="74" t="s">
        <v>36</v>
      </c>
      <c r="C64" s="76" t="s">
        <v>23</v>
      </c>
      <c r="D64" s="66">
        <v>50</v>
      </c>
      <c r="E64" s="32"/>
      <c r="F64" s="66">
        <f t="shared" si="5"/>
        <v>0</v>
      </c>
    </row>
    <row r="65" spans="1:6" ht="25.5" x14ac:dyDescent="0.2">
      <c r="A65" s="60" t="s">
        <v>39</v>
      </c>
      <c r="B65" s="74" t="s">
        <v>38</v>
      </c>
      <c r="C65" s="76" t="s">
        <v>18</v>
      </c>
      <c r="D65" s="66">
        <v>30</v>
      </c>
      <c r="E65" s="32"/>
      <c r="F65" s="66">
        <f t="shared" si="5"/>
        <v>0</v>
      </c>
    </row>
    <row r="66" spans="1:6" ht="63.75" x14ac:dyDescent="0.2">
      <c r="A66" s="73" t="s">
        <v>42</v>
      </c>
      <c r="B66" s="74" t="s">
        <v>129</v>
      </c>
      <c r="C66" s="64"/>
      <c r="D66" s="174"/>
      <c r="E66" s="175"/>
      <c r="F66" s="176"/>
    </row>
    <row r="67" spans="1:6" x14ac:dyDescent="0.2">
      <c r="A67" s="75"/>
      <c r="B67" s="74" t="s">
        <v>40</v>
      </c>
      <c r="C67" s="76" t="s">
        <v>23</v>
      </c>
      <c r="D67" s="177">
        <v>70</v>
      </c>
      <c r="E67" s="178"/>
      <c r="F67" s="177">
        <f t="shared" si="5"/>
        <v>0</v>
      </c>
    </row>
    <row r="68" spans="1:6" x14ac:dyDescent="0.2">
      <c r="A68" s="59"/>
      <c r="B68" s="74" t="s">
        <v>41</v>
      </c>
      <c r="C68" s="76" t="s">
        <v>23</v>
      </c>
      <c r="D68" s="177">
        <v>100</v>
      </c>
      <c r="E68" s="178"/>
      <c r="F68" s="177">
        <f t="shared" si="5"/>
        <v>0</v>
      </c>
    </row>
    <row r="69" spans="1:6" ht="89.25" x14ac:dyDescent="0.2">
      <c r="A69" s="73" t="s">
        <v>46</v>
      </c>
      <c r="B69" s="74" t="s">
        <v>43</v>
      </c>
      <c r="C69" s="64"/>
      <c r="D69" s="174"/>
      <c r="E69" s="175"/>
      <c r="F69" s="176"/>
    </row>
    <row r="70" spans="1:6" x14ac:dyDescent="0.2">
      <c r="A70" s="75"/>
      <c r="B70" s="74" t="s">
        <v>44</v>
      </c>
      <c r="C70" s="76" t="s">
        <v>18</v>
      </c>
      <c r="D70" s="177">
        <v>70</v>
      </c>
      <c r="E70" s="178"/>
      <c r="F70" s="177">
        <f t="shared" si="5"/>
        <v>0</v>
      </c>
    </row>
    <row r="71" spans="1:6" x14ac:dyDescent="0.2">
      <c r="A71" s="59"/>
      <c r="B71" s="74" t="s">
        <v>45</v>
      </c>
      <c r="C71" s="76" t="s">
        <v>18</v>
      </c>
      <c r="D71" s="177">
        <v>100</v>
      </c>
      <c r="E71" s="178"/>
      <c r="F71" s="177">
        <f t="shared" si="5"/>
        <v>0</v>
      </c>
    </row>
    <row r="72" spans="1:6" ht="63.75" x14ac:dyDescent="0.2">
      <c r="A72" s="73" t="s">
        <v>48</v>
      </c>
      <c r="B72" s="74" t="s">
        <v>47</v>
      </c>
      <c r="C72" s="64"/>
      <c r="D72" s="174"/>
      <c r="E72" s="175"/>
      <c r="F72" s="176"/>
    </row>
    <row r="73" spans="1:6" x14ac:dyDescent="0.2">
      <c r="A73" s="75"/>
      <c r="B73" s="74" t="s">
        <v>40</v>
      </c>
      <c r="C73" s="76" t="s">
        <v>23</v>
      </c>
      <c r="D73" s="177">
        <v>70</v>
      </c>
      <c r="E73" s="178"/>
      <c r="F73" s="177">
        <f t="shared" si="5"/>
        <v>0</v>
      </c>
    </row>
    <row r="74" spans="1:6" x14ac:dyDescent="0.2">
      <c r="A74" s="59"/>
      <c r="B74" s="74" t="s">
        <v>41</v>
      </c>
      <c r="C74" s="76" t="s">
        <v>23</v>
      </c>
      <c r="D74" s="177">
        <v>100</v>
      </c>
      <c r="E74" s="178"/>
      <c r="F74" s="177">
        <f t="shared" si="5"/>
        <v>0</v>
      </c>
    </row>
    <row r="75" spans="1:6" ht="38.25" x14ac:dyDescent="0.2">
      <c r="A75" s="77" t="s">
        <v>49</v>
      </c>
      <c r="B75" s="78" t="s">
        <v>171</v>
      </c>
      <c r="C75" s="79" t="s">
        <v>18</v>
      </c>
      <c r="D75" s="182">
        <v>500</v>
      </c>
      <c r="E75" s="183"/>
      <c r="F75" s="182">
        <f t="shared" si="5"/>
        <v>0</v>
      </c>
    </row>
    <row r="76" spans="1:6" ht="38.25" x14ac:dyDescent="0.2">
      <c r="A76" s="77" t="s">
        <v>50</v>
      </c>
      <c r="B76" s="78" t="s">
        <v>172</v>
      </c>
      <c r="C76" s="79" t="s">
        <v>18</v>
      </c>
      <c r="D76" s="182">
        <v>500</v>
      </c>
      <c r="E76" s="183"/>
      <c r="F76" s="182">
        <f t="shared" si="5"/>
        <v>0</v>
      </c>
    </row>
    <row r="77" spans="1:6" x14ac:dyDescent="0.2">
      <c r="A77" s="80" t="s">
        <v>51</v>
      </c>
      <c r="B77" s="68"/>
      <c r="C77" s="69"/>
      <c r="D77" s="184"/>
      <c r="E77" s="212"/>
      <c r="F77" s="184"/>
    </row>
    <row r="78" spans="1:6" ht="25.5" x14ac:dyDescent="0.2">
      <c r="A78" s="73" t="s">
        <v>173</v>
      </c>
      <c r="B78" s="74" t="s">
        <v>52</v>
      </c>
      <c r="C78" s="65"/>
      <c r="D78" s="174"/>
      <c r="E78" s="175"/>
      <c r="F78" s="176"/>
    </row>
    <row r="79" spans="1:6" x14ac:dyDescent="0.2">
      <c r="A79" s="75"/>
      <c r="B79" s="74" t="s">
        <v>194</v>
      </c>
      <c r="C79" s="76" t="s">
        <v>53</v>
      </c>
      <c r="D79" s="177">
        <v>600</v>
      </c>
      <c r="E79" s="178"/>
      <c r="F79" s="177">
        <f t="shared" si="5"/>
        <v>0</v>
      </c>
    </row>
    <row r="80" spans="1:6" x14ac:dyDescent="0.2">
      <c r="A80" s="75"/>
      <c r="B80" s="74" t="s">
        <v>193</v>
      </c>
      <c r="C80" s="76" t="s">
        <v>53</v>
      </c>
      <c r="D80" s="177">
        <v>300</v>
      </c>
      <c r="E80" s="178"/>
      <c r="F80" s="177">
        <f t="shared" si="5"/>
        <v>0</v>
      </c>
    </row>
    <row r="81" spans="1:6" x14ac:dyDescent="0.2">
      <c r="A81" s="75"/>
      <c r="B81" s="74" t="s">
        <v>207</v>
      </c>
      <c r="C81" s="76" t="s">
        <v>53</v>
      </c>
      <c r="D81" s="177">
        <v>100</v>
      </c>
      <c r="E81" s="178"/>
      <c r="F81" s="177">
        <f t="shared" si="5"/>
        <v>0</v>
      </c>
    </row>
    <row r="82" spans="1:6" x14ac:dyDescent="0.2">
      <c r="A82" s="75"/>
      <c r="B82" s="74" t="s">
        <v>208</v>
      </c>
      <c r="C82" s="76" t="s">
        <v>53</v>
      </c>
      <c r="D82" s="177">
        <v>100</v>
      </c>
      <c r="E82" s="178"/>
      <c r="F82" s="177">
        <f t="shared" ref="F82" si="8">ROUND(D82*E82,2)</f>
        <v>0</v>
      </c>
    </row>
    <row r="83" spans="1:6" x14ac:dyDescent="0.2">
      <c r="A83" s="75"/>
      <c r="B83" s="74" t="s">
        <v>209</v>
      </c>
      <c r="C83" s="76" t="s">
        <v>53</v>
      </c>
      <c r="D83" s="177">
        <v>100</v>
      </c>
      <c r="E83" s="178"/>
      <c r="F83" s="177">
        <f t="shared" si="5"/>
        <v>0</v>
      </c>
    </row>
    <row r="84" spans="1:6" x14ac:dyDescent="0.2">
      <c r="A84" s="67" t="s">
        <v>174</v>
      </c>
      <c r="B84" s="68"/>
      <c r="C84" s="69"/>
      <c r="D84" s="184"/>
      <c r="E84" s="212"/>
      <c r="F84" s="184"/>
    </row>
    <row r="85" spans="1:6" x14ac:dyDescent="0.2">
      <c r="A85" s="67" t="s">
        <v>175</v>
      </c>
      <c r="B85" s="68"/>
      <c r="C85" s="69"/>
      <c r="D85" s="184"/>
      <c r="E85" s="212"/>
      <c r="F85" s="184"/>
    </row>
    <row r="86" spans="1:6" x14ac:dyDescent="0.2">
      <c r="A86" s="67" t="s">
        <v>176</v>
      </c>
      <c r="B86" s="68"/>
      <c r="C86" s="69"/>
      <c r="D86" s="184"/>
      <c r="E86" s="212"/>
      <c r="F86" s="184"/>
    </row>
    <row r="87" spans="1:6" x14ac:dyDescent="0.2">
      <c r="A87" s="67" t="s">
        <v>177</v>
      </c>
      <c r="B87" s="68"/>
      <c r="C87" s="69"/>
      <c r="D87" s="184"/>
      <c r="E87" s="212"/>
      <c r="F87" s="184"/>
    </row>
    <row r="88" spans="1:6" x14ac:dyDescent="0.2">
      <c r="A88" s="67" t="s">
        <v>178</v>
      </c>
      <c r="B88" s="68"/>
      <c r="C88" s="69"/>
      <c r="D88" s="184"/>
      <c r="E88" s="212"/>
      <c r="F88" s="184"/>
    </row>
    <row r="89" spans="1:6" x14ac:dyDescent="0.2">
      <c r="A89" s="67" t="s">
        <v>179</v>
      </c>
      <c r="B89" s="68"/>
      <c r="C89" s="69"/>
      <c r="D89" s="184"/>
      <c r="E89" s="212"/>
      <c r="F89" s="184"/>
    </row>
    <row r="90" spans="1:6" s="57" customFormat="1" x14ac:dyDescent="0.2">
      <c r="A90" s="81" t="s">
        <v>76</v>
      </c>
      <c r="B90" s="82"/>
      <c r="C90" s="83"/>
      <c r="D90" s="185"/>
      <c r="E90" s="215"/>
      <c r="F90" s="170">
        <f>SUM(F27:F89)</f>
        <v>0</v>
      </c>
    </row>
    <row r="91" spans="1:6" x14ac:dyDescent="0.2">
      <c r="D91" s="118"/>
      <c r="E91" s="119"/>
      <c r="F91" s="118"/>
    </row>
    <row r="92" spans="1:6" x14ac:dyDescent="0.2">
      <c r="D92" s="118"/>
      <c r="E92" s="119"/>
      <c r="F92" s="118"/>
    </row>
    <row r="93" spans="1:6" s="57" customFormat="1" x14ac:dyDescent="0.2">
      <c r="A93" s="120" t="s">
        <v>83</v>
      </c>
      <c r="B93" s="120" t="s">
        <v>74</v>
      </c>
      <c r="C93" s="92"/>
      <c r="D93" s="121"/>
      <c r="E93" s="122"/>
      <c r="F93" s="121"/>
    </row>
    <row r="94" spans="1:6" x14ac:dyDescent="0.2">
      <c r="D94" s="118"/>
      <c r="E94" s="119"/>
      <c r="F94" s="118"/>
    </row>
    <row r="95" spans="1:6" s="57" customFormat="1" ht="25.5" x14ac:dyDescent="0.2">
      <c r="A95" s="71" t="s">
        <v>7</v>
      </c>
      <c r="B95" s="71" t="s">
        <v>104</v>
      </c>
      <c r="C95" s="71" t="s">
        <v>8</v>
      </c>
      <c r="D95" s="72" t="s">
        <v>203</v>
      </c>
      <c r="E95" s="117" t="s">
        <v>105</v>
      </c>
      <c r="F95" s="72" t="s">
        <v>1</v>
      </c>
    </row>
    <row r="96" spans="1:6" ht="63.75" x14ac:dyDescent="0.2">
      <c r="A96" s="73" t="s">
        <v>10</v>
      </c>
      <c r="B96" s="123" t="s">
        <v>146</v>
      </c>
      <c r="C96" s="64"/>
      <c r="D96" s="174"/>
      <c r="E96" s="175"/>
      <c r="F96" s="176"/>
    </row>
    <row r="97" spans="1:6" ht="38.25" x14ac:dyDescent="0.2">
      <c r="A97" s="75"/>
      <c r="B97" s="74" t="s">
        <v>130</v>
      </c>
      <c r="C97" s="76" t="s">
        <v>62</v>
      </c>
      <c r="D97" s="66">
        <v>30</v>
      </c>
      <c r="E97" s="32"/>
      <c r="F97" s="66">
        <f t="shared" ref="F97:F120" si="9">ROUND(D97*E97,2)</f>
        <v>0</v>
      </c>
    </row>
    <row r="98" spans="1:6" ht="38.25" x14ac:dyDescent="0.2">
      <c r="A98" s="59"/>
      <c r="B98" s="74" t="s">
        <v>131</v>
      </c>
      <c r="C98" s="76" t="s">
        <v>62</v>
      </c>
      <c r="D98" s="66">
        <v>30</v>
      </c>
      <c r="E98" s="32"/>
      <c r="F98" s="66">
        <f t="shared" si="9"/>
        <v>0</v>
      </c>
    </row>
    <row r="99" spans="1:6" ht="76.5" x14ac:dyDescent="0.2">
      <c r="A99" s="73" t="s">
        <v>15</v>
      </c>
      <c r="B99" s="74" t="s">
        <v>147</v>
      </c>
      <c r="C99" s="64"/>
      <c r="D99" s="174"/>
      <c r="E99" s="175"/>
      <c r="F99" s="176"/>
    </row>
    <row r="100" spans="1:6" x14ac:dyDescent="0.2">
      <c r="A100" s="75"/>
      <c r="B100" s="74" t="s">
        <v>63</v>
      </c>
      <c r="C100" s="76" t="s">
        <v>62</v>
      </c>
      <c r="D100" s="177">
        <v>30</v>
      </c>
      <c r="E100" s="178"/>
      <c r="F100" s="177">
        <f t="shared" si="9"/>
        <v>0</v>
      </c>
    </row>
    <row r="101" spans="1:6" x14ac:dyDescent="0.2">
      <c r="A101" s="59"/>
      <c r="B101" s="74" t="s">
        <v>64</v>
      </c>
      <c r="C101" s="76" t="s">
        <v>62</v>
      </c>
      <c r="D101" s="177">
        <v>30</v>
      </c>
      <c r="E101" s="178"/>
      <c r="F101" s="177">
        <f t="shared" si="9"/>
        <v>0</v>
      </c>
    </row>
    <row r="102" spans="1:6" ht="51" x14ac:dyDescent="0.2">
      <c r="A102" s="73" t="s">
        <v>16</v>
      </c>
      <c r="B102" s="74" t="s">
        <v>148</v>
      </c>
      <c r="C102" s="64"/>
      <c r="D102" s="174"/>
      <c r="E102" s="175"/>
      <c r="F102" s="176"/>
    </row>
    <row r="103" spans="1:6" x14ac:dyDescent="0.2">
      <c r="A103" s="75"/>
      <c r="B103" s="74" t="s">
        <v>65</v>
      </c>
      <c r="C103" s="76" t="s">
        <v>23</v>
      </c>
      <c r="D103" s="177">
        <v>100</v>
      </c>
      <c r="E103" s="178"/>
      <c r="F103" s="177">
        <f t="shared" si="9"/>
        <v>0</v>
      </c>
    </row>
    <row r="104" spans="1:6" x14ac:dyDescent="0.2">
      <c r="A104" s="59"/>
      <c r="B104" s="74" t="s">
        <v>66</v>
      </c>
      <c r="C104" s="76" t="s">
        <v>23</v>
      </c>
      <c r="D104" s="177">
        <v>100</v>
      </c>
      <c r="E104" s="178"/>
      <c r="F104" s="177">
        <f t="shared" si="9"/>
        <v>0</v>
      </c>
    </row>
    <row r="105" spans="1:6" ht="63.75" x14ac:dyDescent="0.2">
      <c r="A105" s="73" t="s">
        <v>17</v>
      </c>
      <c r="B105" s="74" t="s">
        <v>149</v>
      </c>
      <c r="C105" s="64"/>
      <c r="D105" s="174"/>
      <c r="E105" s="175"/>
      <c r="F105" s="176"/>
    </row>
    <row r="106" spans="1:6" x14ac:dyDescent="0.2">
      <c r="A106" s="75"/>
      <c r="B106" s="74" t="s">
        <v>65</v>
      </c>
      <c r="C106" s="76" t="s">
        <v>62</v>
      </c>
      <c r="D106" s="177">
        <v>20</v>
      </c>
      <c r="E106" s="178"/>
      <c r="F106" s="177">
        <f t="shared" si="9"/>
        <v>0</v>
      </c>
    </row>
    <row r="107" spans="1:6" x14ac:dyDescent="0.2">
      <c r="A107" s="59"/>
      <c r="B107" s="74" t="s">
        <v>66</v>
      </c>
      <c r="C107" s="76" t="s">
        <v>62</v>
      </c>
      <c r="D107" s="177">
        <v>20</v>
      </c>
      <c r="E107" s="178"/>
      <c r="F107" s="177">
        <f t="shared" si="9"/>
        <v>0</v>
      </c>
    </row>
    <row r="108" spans="1:6" ht="38.25" x14ac:dyDescent="0.2">
      <c r="A108" s="60" t="s">
        <v>19</v>
      </c>
      <c r="B108" s="74" t="s">
        <v>150</v>
      </c>
      <c r="C108" s="76" t="s">
        <v>18</v>
      </c>
      <c r="D108" s="66">
        <v>200</v>
      </c>
      <c r="E108" s="32"/>
      <c r="F108" s="66">
        <f>ROUND(D108*E108,2)</f>
        <v>0</v>
      </c>
    </row>
    <row r="109" spans="1:6" ht="76.5" x14ac:dyDescent="0.2">
      <c r="A109" s="60" t="s">
        <v>20</v>
      </c>
      <c r="B109" s="74" t="s">
        <v>67</v>
      </c>
      <c r="C109" s="76" t="s">
        <v>62</v>
      </c>
      <c r="D109" s="66">
        <v>100</v>
      </c>
      <c r="E109" s="32"/>
      <c r="F109" s="66">
        <f t="shared" si="9"/>
        <v>0</v>
      </c>
    </row>
    <row r="110" spans="1:6" ht="25.5" x14ac:dyDescent="0.2">
      <c r="A110" s="60" t="s">
        <v>22</v>
      </c>
      <c r="B110" s="74" t="s">
        <v>151</v>
      </c>
      <c r="C110" s="76" t="s">
        <v>23</v>
      </c>
      <c r="D110" s="66">
        <v>50</v>
      </c>
      <c r="E110" s="32"/>
      <c r="F110" s="66">
        <f t="shared" si="9"/>
        <v>0</v>
      </c>
    </row>
    <row r="111" spans="1:6" ht="38.25" x14ac:dyDescent="0.2">
      <c r="A111" s="60" t="s">
        <v>24</v>
      </c>
      <c r="B111" s="74" t="s">
        <v>86</v>
      </c>
      <c r="C111" s="76" t="s">
        <v>23</v>
      </c>
      <c r="D111" s="66">
        <v>10000</v>
      </c>
      <c r="E111" s="32"/>
      <c r="F111" s="66">
        <f t="shared" si="9"/>
        <v>0</v>
      </c>
    </row>
    <row r="112" spans="1:6" ht="38.25" x14ac:dyDescent="0.2">
      <c r="A112" s="60" t="s">
        <v>25</v>
      </c>
      <c r="B112" s="74" t="s">
        <v>85</v>
      </c>
      <c r="C112" s="76" t="s">
        <v>62</v>
      </c>
      <c r="D112" s="66">
        <v>200</v>
      </c>
      <c r="E112" s="32"/>
      <c r="F112" s="66">
        <f>ROUND(D112*E112,2)</f>
        <v>0</v>
      </c>
    </row>
    <row r="113" spans="1:6" ht="51" x14ac:dyDescent="0.2">
      <c r="A113" s="73" t="s">
        <v>26</v>
      </c>
      <c r="B113" s="74" t="s">
        <v>79</v>
      </c>
      <c r="C113" s="64"/>
      <c r="D113" s="174"/>
      <c r="E113" s="175"/>
      <c r="F113" s="176"/>
    </row>
    <row r="114" spans="1:6" x14ac:dyDescent="0.2">
      <c r="A114" s="75"/>
      <c r="B114" s="74" t="s">
        <v>68</v>
      </c>
      <c r="C114" s="76" t="s">
        <v>62</v>
      </c>
      <c r="D114" s="177">
        <v>200</v>
      </c>
      <c r="E114" s="178"/>
      <c r="F114" s="177">
        <f t="shared" si="9"/>
        <v>0</v>
      </c>
    </row>
    <row r="115" spans="1:6" x14ac:dyDescent="0.2">
      <c r="A115" s="75"/>
      <c r="B115" s="74" t="s">
        <v>69</v>
      </c>
      <c r="C115" s="76" t="s">
        <v>62</v>
      </c>
      <c r="D115" s="177">
        <v>100</v>
      </c>
      <c r="E115" s="178"/>
      <c r="F115" s="177">
        <f t="shared" si="9"/>
        <v>0</v>
      </c>
    </row>
    <row r="116" spans="1:6" ht="25.5" x14ac:dyDescent="0.2">
      <c r="A116" s="60" t="s">
        <v>27</v>
      </c>
      <c r="B116" s="74" t="s">
        <v>84</v>
      </c>
      <c r="C116" s="76" t="s">
        <v>62</v>
      </c>
      <c r="D116" s="66">
        <v>200</v>
      </c>
      <c r="E116" s="32"/>
      <c r="F116" s="66">
        <f t="shared" si="9"/>
        <v>0</v>
      </c>
    </row>
    <row r="117" spans="1:6" ht="38.25" x14ac:dyDescent="0.2">
      <c r="A117" s="60" t="s">
        <v>28</v>
      </c>
      <c r="B117" s="74" t="s">
        <v>82</v>
      </c>
      <c r="C117" s="76" t="s">
        <v>62</v>
      </c>
      <c r="D117" s="66">
        <v>200</v>
      </c>
      <c r="E117" s="32"/>
      <c r="F117" s="66">
        <f>ROUND(D117*E117,2)</f>
        <v>0</v>
      </c>
    </row>
    <row r="118" spans="1:6" ht="25.5" x14ac:dyDescent="0.2">
      <c r="A118" s="60" t="s">
        <v>29</v>
      </c>
      <c r="B118" s="74" t="s">
        <v>70</v>
      </c>
      <c r="C118" s="76" t="s">
        <v>23</v>
      </c>
      <c r="D118" s="66">
        <v>400</v>
      </c>
      <c r="E118" s="32"/>
      <c r="F118" s="66">
        <f t="shared" si="9"/>
        <v>0</v>
      </c>
    </row>
    <row r="119" spans="1:6" ht="38.25" x14ac:dyDescent="0.2">
      <c r="A119" s="60" t="s">
        <v>30</v>
      </c>
      <c r="B119" s="74" t="s">
        <v>87</v>
      </c>
      <c r="C119" s="76" t="s">
        <v>23</v>
      </c>
      <c r="D119" s="66">
        <v>200</v>
      </c>
      <c r="E119" s="32"/>
      <c r="F119" s="66">
        <f t="shared" si="9"/>
        <v>0</v>
      </c>
    </row>
    <row r="120" spans="1:6" ht="38.25" x14ac:dyDescent="0.2">
      <c r="A120" s="60" t="s">
        <v>31</v>
      </c>
      <c r="B120" s="74" t="s">
        <v>134</v>
      </c>
      <c r="C120" s="76" t="s">
        <v>62</v>
      </c>
      <c r="D120" s="66">
        <v>200</v>
      </c>
      <c r="E120" s="32"/>
      <c r="F120" s="66">
        <f t="shared" si="9"/>
        <v>0</v>
      </c>
    </row>
    <row r="121" spans="1:6" x14ac:dyDescent="0.2">
      <c r="A121" s="67" t="s">
        <v>32</v>
      </c>
      <c r="B121" s="68"/>
      <c r="C121" s="69"/>
      <c r="D121" s="70"/>
      <c r="E121" s="213"/>
      <c r="F121" s="70"/>
    </row>
    <row r="122" spans="1:6" x14ac:dyDescent="0.2">
      <c r="A122" s="67" t="s">
        <v>33</v>
      </c>
      <c r="B122" s="68"/>
      <c r="C122" s="69"/>
      <c r="D122" s="70"/>
      <c r="E122" s="213"/>
      <c r="F122" s="70"/>
    </row>
    <row r="123" spans="1:6" s="57" customFormat="1" x14ac:dyDescent="0.2">
      <c r="A123" s="81" t="s">
        <v>77</v>
      </c>
      <c r="B123" s="82"/>
      <c r="C123" s="83"/>
      <c r="D123" s="61"/>
      <c r="E123" s="216"/>
      <c r="F123" s="58">
        <f>SUM(F96:F120)</f>
        <v>0</v>
      </c>
    </row>
    <row r="124" spans="1:6" x14ac:dyDescent="0.2">
      <c r="E124" s="110"/>
    </row>
    <row r="125" spans="1:6" x14ac:dyDescent="0.2">
      <c r="E125" s="110"/>
    </row>
    <row r="126" spans="1:6" s="57" customFormat="1" x14ac:dyDescent="0.2">
      <c r="A126" s="116" t="s">
        <v>73</v>
      </c>
      <c r="B126" s="116" t="s">
        <v>75</v>
      </c>
      <c r="C126" s="92"/>
      <c r="D126" s="56"/>
      <c r="E126" s="55"/>
      <c r="F126" s="56"/>
    </row>
    <row r="128" spans="1:6" s="57" customFormat="1" ht="25.5" x14ac:dyDescent="0.2">
      <c r="A128" s="71" t="s">
        <v>7</v>
      </c>
      <c r="B128" s="71" t="s">
        <v>104</v>
      </c>
      <c r="C128" s="71" t="s">
        <v>8</v>
      </c>
      <c r="D128" s="72" t="s">
        <v>203</v>
      </c>
      <c r="E128" s="117" t="s">
        <v>105</v>
      </c>
      <c r="F128" s="72" t="s">
        <v>1</v>
      </c>
    </row>
    <row r="129" spans="1:6" ht="51" x14ac:dyDescent="0.2">
      <c r="A129" s="60" t="s">
        <v>10</v>
      </c>
      <c r="B129" s="74" t="s">
        <v>153</v>
      </c>
      <c r="C129" s="76" t="s">
        <v>53</v>
      </c>
      <c r="D129" s="66">
        <v>500</v>
      </c>
      <c r="E129" s="32"/>
      <c r="F129" s="66">
        <f>ROUND(D129*E129,2)</f>
        <v>0</v>
      </c>
    </row>
    <row r="130" spans="1:6" s="57" customFormat="1" x14ac:dyDescent="0.2">
      <c r="A130" s="81" t="s">
        <v>78</v>
      </c>
      <c r="B130" s="82"/>
      <c r="C130" s="83"/>
      <c r="D130" s="61"/>
      <c r="E130" s="216"/>
      <c r="F130" s="58">
        <f>SUM(F129:F129)</f>
        <v>0</v>
      </c>
    </row>
    <row r="131" spans="1:6" s="57" customFormat="1" x14ac:dyDescent="0.2">
      <c r="A131" s="43"/>
      <c r="B131" s="114"/>
      <c r="C131" s="92"/>
      <c r="D131" s="56"/>
      <c r="E131" s="55"/>
      <c r="F131" s="56"/>
    </row>
    <row r="133" spans="1:6" s="57" customFormat="1" x14ac:dyDescent="0.2">
      <c r="A133" s="116" t="s">
        <v>144</v>
      </c>
      <c r="B133" s="116" t="s">
        <v>145</v>
      </c>
      <c r="C133" s="92"/>
      <c r="D133" s="56"/>
      <c r="E133" s="55"/>
      <c r="F133" s="56"/>
    </row>
    <row r="134" spans="1:6" x14ac:dyDescent="0.2">
      <c r="E134" s="110"/>
    </row>
    <row r="135" spans="1:6" s="57" customFormat="1" ht="25.5" x14ac:dyDescent="0.2">
      <c r="A135" s="71" t="s">
        <v>7</v>
      </c>
      <c r="B135" s="71" t="s">
        <v>104</v>
      </c>
      <c r="C135" s="71" t="s">
        <v>8</v>
      </c>
      <c r="D135" s="72" t="s">
        <v>203</v>
      </c>
      <c r="E135" s="211" t="s">
        <v>105</v>
      </c>
      <c r="F135" s="72" t="s">
        <v>1</v>
      </c>
    </row>
    <row r="136" spans="1:6" x14ac:dyDescent="0.2">
      <c r="A136" s="60" t="s">
        <v>10</v>
      </c>
      <c r="B136" s="74" t="s">
        <v>54</v>
      </c>
      <c r="C136" s="76" t="s">
        <v>53</v>
      </c>
      <c r="D136" s="66">
        <v>200</v>
      </c>
      <c r="E136" s="32"/>
      <c r="F136" s="66">
        <f t="shared" ref="F136:F147" si="10">ROUND(D136*E136,2)</f>
        <v>0</v>
      </c>
    </row>
    <row r="137" spans="1:6" x14ac:dyDescent="0.2">
      <c r="A137" s="60" t="s">
        <v>15</v>
      </c>
      <c r="B137" s="74" t="s">
        <v>55</v>
      </c>
      <c r="C137" s="76" t="s">
        <v>53</v>
      </c>
      <c r="D137" s="66">
        <v>200</v>
      </c>
      <c r="E137" s="32"/>
      <c r="F137" s="66">
        <f t="shared" si="10"/>
        <v>0</v>
      </c>
    </row>
    <row r="138" spans="1:6" ht="25.5" x14ac:dyDescent="0.2">
      <c r="A138" s="60" t="s">
        <v>16</v>
      </c>
      <c r="B138" s="74" t="s">
        <v>56</v>
      </c>
      <c r="C138" s="76" t="s">
        <v>53</v>
      </c>
      <c r="D138" s="66">
        <v>200</v>
      </c>
      <c r="E138" s="32"/>
      <c r="F138" s="66">
        <f t="shared" si="10"/>
        <v>0</v>
      </c>
    </row>
    <row r="139" spans="1:6" ht="25.5" x14ac:dyDescent="0.2">
      <c r="A139" s="60" t="s">
        <v>17</v>
      </c>
      <c r="B139" s="74" t="s">
        <v>57</v>
      </c>
      <c r="C139" s="76" t="s">
        <v>53</v>
      </c>
      <c r="D139" s="66">
        <v>200</v>
      </c>
      <c r="E139" s="32"/>
      <c r="F139" s="66">
        <f t="shared" si="10"/>
        <v>0</v>
      </c>
    </row>
    <row r="140" spans="1:6" ht="25.5" x14ac:dyDescent="0.2">
      <c r="A140" s="60" t="s">
        <v>19</v>
      </c>
      <c r="B140" s="74" t="s">
        <v>180</v>
      </c>
      <c r="C140" s="76" t="s">
        <v>53</v>
      </c>
      <c r="D140" s="66">
        <v>200</v>
      </c>
      <c r="E140" s="32"/>
      <c r="F140" s="66">
        <f t="shared" si="10"/>
        <v>0</v>
      </c>
    </row>
    <row r="141" spans="1:6" x14ac:dyDescent="0.2">
      <c r="A141" s="60" t="s">
        <v>20</v>
      </c>
      <c r="B141" s="74" t="s">
        <v>93</v>
      </c>
      <c r="C141" s="76" t="s">
        <v>53</v>
      </c>
      <c r="D141" s="66">
        <v>200</v>
      </c>
      <c r="E141" s="32"/>
      <c r="F141" s="66">
        <f t="shared" si="10"/>
        <v>0</v>
      </c>
    </row>
    <row r="142" spans="1:6" x14ac:dyDescent="0.2">
      <c r="A142" s="60" t="s">
        <v>22</v>
      </c>
      <c r="B142" s="74" t="s">
        <v>94</v>
      </c>
      <c r="C142" s="76" t="s">
        <v>53</v>
      </c>
      <c r="D142" s="66">
        <v>200</v>
      </c>
      <c r="E142" s="32"/>
      <c r="F142" s="66">
        <f t="shared" si="10"/>
        <v>0</v>
      </c>
    </row>
    <row r="143" spans="1:6" x14ac:dyDescent="0.2">
      <c r="A143" s="60" t="s">
        <v>24</v>
      </c>
      <c r="B143" s="74" t="s">
        <v>58</v>
      </c>
      <c r="C143" s="76" t="s">
        <v>53</v>
      </c>
      <c r="D143" s="66">
        <v>100</v>
      </c>
      <c r="E143" s="32"/>
      <c r="F143" s="66">
        <f t="shared" si="10"/>
        <v>0</v>
      </c>
    </row>
    <row r="144" spans="1:6" x14ac:dyDescent="0.2">
      <c r="A144" s="60" t="s">
        <v>25</v>
      </c>
      <c r="B144" s="74" t="s">
        <v>59</v>
      </c>
      <c r="C144" s="76" t="s">
        <v>53</v>
      </c>
      <c r="D144" s="66">
        <v>100</v>
      </c>
      <c r="E144" s="32"/>
      <c r="F144" s="66">
        <f t="shared" si="10"/>
        <v>0</v>
      </c>
    </row>
    <row r="145" spans="1:8" x14ac:dyDescent="0.2">
      <c r="A145" s="60" t="s">
        <v>26</v>
      </c>
      <c r="B145" s="74" t="s">
        <v>60</v>
      </c>
      <c r="C145" s="76" t="s">
        <v>53</v>
      </c>
      <c r="D145" s="66">
        <v>100</v>
      </c>
      <c r="E145" s="32"/>
      <c r="F145" s="66">
        <f t="shared" si="10"/>
        <v>0</v>
      </c>
    </row>
    <row r="146" spans="1:8" x14ac:dyDescent="0.2">
      <c r="A146" s="60" t="s">
        <v>27</v>
      </c>
      <c r="B146" s="74" t="s">
        <v>95</v>
      </c>
      <c r="C146" s="76" t="s">
        <v>53</v>
      </c>
      <c r="D146" s="66">
        <v>100</v>
      </c>
      <c r="E146" s="32"/>
      <c r="F146" s="66">
        <f t="shared" ref="F146" si="11">ROUND(D146*E146,2)</f>
        <v>0</v>
      </c>
    </row>
    <row r="147" spans="1:8" x14ac:dyDescent="0.2">
      <c r="A147" s="60" t="s">
        <v>28</v>
      </c>
      <c r="B147" s="74" t="s">
        <v>61</v>
      </c>
      <c r="C147" s="76" t="s">
        <v>53</v>
      </c>
      <c r="D147" s="66">
        <v>100</v>
      </c>
      <c r="E147" s="32"/>
      <c r="F147" s="66">
        <f t="shared" si="10"/>
        <v>0</v>
      </c>
    </row>
    <row r="148" spans="1:8" s="57" customFormat="1" x14ac:dyDescent="0.2">
      <c r="A148" s="81" t="s">
        <v>142</v>
      </c>
      <c r="B148" s="82"/>
      <c r="C148" s="83"/>
      <c r="D148" s="61"/>
      <c r="E148" s="131"/>
      <c r="F148" s="58">
        <f>SUM(F136:F147)</f>
        <v>0</v>
      </c>
    </row>
    <row r="149" spans="1:8" s="62" customFormat="1" x14ac:dyDescent="0.2">
      <c r="A149" s="124"/>
      <c r="B149" s="82"/>
      <c r="C149" s="83"/>
      <c r="D149" s="61"/>
      <c r="E149" s="131"/>
      <c r="F149" s="61"/>
    </row>
    <row r="150" spans="1:8" s="57" customFormat="1" x14ac:dyDescent="0.2">
      <c r="A150" s="198" t="s">
        <v>143</v>
      </c>
      <c r="B150" s="199"/>
      <c r="C150" s="199"/>
      <c r="D150" s="199"/>
      <c r="E150" s="200"/>
      <c r="F150" s="58">
        <f>F148+F130+F123+F90</f>
        <v>0</v>
      </c>
    </row>
    <row r="151" spans="1:8" s="57" customFormat="1" x14ac:dyDescent="0.2">
      <c r="A151" s="125"/>
      <c r="B151" s="126"/>
      <c r="C151" s="115"/>
      <c r="D151" s="63"/>
      <c r="E151" s="127"/>
      <c r="F151" s="63"/>
    </row>
    <row r="152" spans="1:8" x14ac:dyDescent="0.2">
      <c r="A152" s="128" t="s">
        <v>111</v>
      </c>
      <c r="B152" s="129"/>
    </row>
    <row r="153" spans="1:8" s="130" customFormat="1" x14ac:dyDescent="0.2">
      <c r="A153" s="33" t="s">
        <v>202</v>
      </c>
      <c r="B153" s="33"/>
      <c r="C153" s="33"/>
      <c r="D153" s="33"/>
      <c r="E153" s="33"/>
      <c r="F153" s="33"/>
      <c r="G153" s="33"/>
    </row>
    <row r="154" spans="1:8" s="130" customFormat="1" x14ac:dyDescent="0.2">
      <c r="A154" s="33" t="s">
        <v>109</v>
      </c>
      <c r="B154" s="33"/>
      <c r="C154" s="33"/>
      <c r="D154" s="33"/>
      <c r="E154" s="33"/>
      <c r="F154" s="33"/>
      <c r="G154" s="33"/>
    </row>
    <row r="155" spans="1:8" s="130" customFormat="1" x14ac:dyDescent="0.2">
      <c r="A155" s="33" t="s">
        <v>110</v>
      </c>
      <c r="B155" s="34"/>
      <c r="C155" s="35"/>
      <c r="D155" s="36"/>
      <c r="E155" s="36"/>
      <c r="F155" s="36"/>
      <c r="G155" s="113"/>
    </row>
    <row r="156" spans="1:8" s="130" customFormat="1" x14ac:dyDescent="0.2">
      <c r="A156" s="33"/>
      <c r="B156" s="34"/>
      <c r="C156" s="35"/>
      <c r="D156" s="36"/>
      <c r="E156" s="36"/>
      <c r="F156" s="36"/>
      <c r="G156" s="113"/>
    </row>
    <row r="157" spans="1:8" x14ac:dyDescent="0.2">
      <c r="A157" s="33"/>
      <c r="B157" s="34"/>
      <c r="C157" s="41"/>
      <c r="D157" s="36"/>
      <c r="E157" s="36"/>
      <c r="F157" s="36"/>
      <c r="G157" s="113"/>
      <c r="H157" s="130"/>
    </row>
    <row r="158" spans="1:8" x14ac:dyDescent="0.2">
      <c r="A158" s="33"/>
      <c r="B158" s="34"/>
      <c r="C158" s="41"/>
      <c r="D158" s="36"/>
      <c r="E158" s="36"/>
      <c r="F158" s="36"/>
      <c r="G158" s="113"/>
      <c r="H158" s="130"/>
    </row>
    <row r="159" spans="1:8" x14ac:dyDescent="0.2">
      <c r="A159" s="33"/>
      <c r="B159" s="34"/>
      <c r="C159" s="41"/>
      <c r="D159" s="36"/>
      <c r="E159" s="36"/>
      <c r="F159" s="36"/>
      <c r="G159" s="113"/>
      <c r="H159" s="130"/>
    </row>
    <row r="160" spans="1:8" x14ac:dyDescent="0.2">
      <c r="A160" s="47" t="s">
        <v>3</v>
      </c>
      <c r="B160" s="47"/>
      <c r="C160" s="48"/>
      <c r="D160" s="49" t="s">
        <v>4</v>
      </c>
      <c r="E160" s="50"/>
    </row>
    <row r="161" spans="1:8" x14ac:dyDescent="0.2">
      <c r="A161" s="103"/>
      <c r="B161" s="103"/>
      <c r="C161" s="109"/>
      <c r="D161" s="105"/>
      <c r="E161" s="110"/>
      <c r="F161" s="105"/>
    </row>
    <row r="162" spans="1:8" ht="12.75" customHeight="1" x14ac:dyDescent="0.2">
      <c r="A162" s="190">
        <f>REKAPITULACIJA!A34</f>
        <v>0</v>
      </c>
      <c r="B162" s="190"/>
      <c r="C162" s="109"/>
      <c r="D162" s="111"/>
      <c r="E162" s="112"/>
      <c r="F162" s="111"/>
    </row>
    <row r="163" spans="1:8" x14ac:dyDescent="0.2">
      <c r="G163" s="113"/>
      <c r="H163" s="130"/>
    </row>
    <row r="164" spans="1:8" x14ac:dyDescent="0.2">
      <c r="A164" s="33"/>
      <c r="B164" s="34"/>
      <c r="C164" s="41"/>
      <c r="D164" s="36"/>
      <c r="E164" s="36"/>
      <c r="F164" s="36"/>
      <c r="G164" s="113"/>
      <c r="H164" s="130"/>
    </row>
    <row r="165" spans="1:8" x14ac:dyDescent="0.2">
      <c r="A165" s="33"/>
      <c r="B165" s="34"/>
      <c r="C165" s="41"/>
      <c r="D165" s="36"/>
      <c r="E165" s="36"/>
      <c r="F165" s="36"/>
      <c r="G165" s="113"/>
      <c r="H165" s="130"/>
    </row>
    <row r="166" spans="1:8" x14ac:dyDescent="0.2">
      <c r="A166" s="33"/>
      <c r="B166" s="34"/>
      <c r="C166" s="41"/>
      <c r="D166" s="36"/>
      <c r="E166" s="36"/>
      <c r="F166" s="36"/>
      <c r="G166" s="113"/>
      <c r="H166" s="130"/>
    </row>
    <row r="167" spans="1:8" x14ac:dyDescent="0.2">
      <c r="A167" s="33"/>
      <c r="B167" s="34"/>
      <c r="C167" s="41"/>
      <c r="D167" s="36"/>
      <c r="E167" s="36"/>
      <c r="F167" s="36"/>
      <c r="G167" s="113"/>
      <c r="H167" s="130"/>
    </row>
  </sheetData>
  <sheetProtection password="DB53" sheet="1" objects="1" scenarios="1" selectLockedCells="1"/>
  <mergeCells count="5">
    <mergeCell ref="A16:E16"/>
    <mergeCell ref="A18:E18"/>
    <mergeCell ref="C21:D21"/>
    <mergeCell ref="A162:B162"/>
    <mergeCell ref="A150:E150"/>
  </mergeCells>
  <pageMargins left="1.1023622047244095" right="0.31496062992125984" top="0.35433070866141736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7" workbookViewId="0">
      <selection activeCell="E26" sqref="E26"/>
    </sheetView>
  </sheetViews>
  <sheetFormatPr defaultRowHeight="12.75" x14ac:dyDescent="0.2"/>
  <cols>
    <col min="1" max="1" width="7.28515625" style="18" customWidth="1"/>
    <col min="2" max="2" width="30.7109375" style="19" customWidth="1"/>
    <col min="3" max="3" width="4.7109375" style="20" customWidth="1"/>
    <col min="4" max="4" width="11.7109375" style="21" customWidth="1"/>
    <col min="5" max="5" width="11.7109375" style="23" customWidth="1"/>
    <col min="6" max="6" width="11.7109375" style="21" customWidth="1"/>
    <col min="7" max="7" width="6.7109375" style="22" customWidth="1"/>
    <col min="8" max="8" width="3.7109375" style="29" customWidth="1"/>
    <col min="9" max="16384" width="9.140625" style="29"/>
  </cols>
  <sheetData>
    <row r="1" spans="1:6" s="6" customFormat="1" x14ac:dyDescent="0.2">
      <c r="A1" s="1"/>
      <c r="B1" s="2"/>
      <c r="C1" s="3"/>
      <c r="D1" s="4"/>
      <c r="E1" s="4"/>
      <c r="F1" s="4"/>
    </row>
    <row r="2" spans="1:6" s="6" customFormat="1" x14ac:dyDescent="0.2">
      <c r="A2" s="1"/>
      <c r="B2" s="2"/>
      <c r="C2" s="3"/>
      <c r="D2" s="4"/>
      <c r="E2" s="4"/>
      <c r="F2" s="4"/>
    </row>
    <row r="3" spans="1:6" s="6" customFormat="1" x14ac:dyDescent="0.2">
      <c r="A3" s="1"/>
      <c r="B3" s="2"/>
      <c r="C3" s="3"/>
      <c r="D3" s="4"/>
      <c r="E3" s="4"/>
      <c r="F3" s="4"/>
    </row>
    <row r="4" spans="1:6" s="6" customFormat="1" x14ac:dyDescent="0.2">
      <c r="A4" s="1"/>
      <c r="B4" s="2"/>
      <c r="C4" s="3"/>
      <c r="D4" s="4"/>
      <c r="E4" s="4"/>
      <c r="F4" s="4"/>
    </row>
    <row r="5" spans="1:6" s="6" customFormat="1" x14ac:dyDescent="0.2">
      <c r="A5" s="1"/>
      <c r="B5" s="2"/>
      <c r="C5" s="3"/>
      <c r="D5" s="4"/>
      <c r="E5" s="4"/>
      <c r="F5" s="4"/>
    </row>
    <row r="6" spans="1:6" s="6" customFormat="1" x14ac:dyDescent="0.2">
      <c r="A6" s="1"/>
      <c r="B6" s="2"/>
      <c r="C6" s="3"/>
      <c r="D6" s="4"/>
      <c r="E6" s="4"/>
      <c r="F6" s="4"/>
    </row>
    <row r="7" spans="1:6" s="6" customFormat="1" x14ac:dyDescent="0.2">
      <c r="A7" s="1"/>
      <c r="B7" s="2"/>
      <c r="C7" s="3"/>
      <c r="D7" s="4"/>
      <c r="E7" s="4"/>
      <c r="F7" s="4"/>
    </row>
    <row r="8" spans="1:6" s="6" customFormat="1" x14ac:dyDescent="0.2">
      <c r="A8" s="1" t="s">
        <v>187</v>
      </c>
      <c r="B8" s="2"/>
      <c r="C8" s="150" t="str">
        <f>REKAPITULACIJA!C8</f>
        <v>4141-0001/2017</v>
      </c>
      <c r="D8" s="4"/>
      <c r="E8" s="4"/>
      <c r="F8" s="26" t="str">
        <f>REKAPITULACIJA!F8</f>
        <v>Priloga 1B</v>
      </c>
    </row>
    <row r="9" spans="1:6" s="6" customFormat="1" x14ac:dyDescent="0.2">
      <c r="A9" s="1" t="s">
        <v>189</v>
      </c>
      <c r="B9" s="149">
        <f>REKAPITULACIJA!B9</f>
        <v>43010</v>
      </c>
      <c r="C9" s="3"/>
      <c r="D9" s="4"/>
      <c r="E9" s="4"/>
      <c r="F9" s="4"/>
    </row>
    <row r="10" spans="1:6" s="6" customFormat="1" x14ac:dyDescent="0.2">
      <c r="A10" s="1"/>
      <c r="B10" s="2"/>
      <c r="C10" s="3"/>
      <c r="D10" s="4"/>
      <c r="E10" s="4"/>
      <c r="F10" s="4"/>
    </row>
    <row r="11" spans="1:6" s="6" customFormat="1" x14ac:dyDescent="0.2">
      <c r="A11" s="1" t="s">
        <v>100</v>
      </c>
      <c r="B11" s="2"/>
      <c r="C11" s="3"/>
      <c r="D11" s="4"/>
      <c r="E11" s="4"/>
      <c r="F11" s="4"/>
    </row>
    <row r="12" spans="1:6" s="11" customFormat="1" x14ac:dyDescent="0.2">
      <c r="A12" s="7" t="s">
        <v>113</v>
      </c>
      <c r="B12" s="8"/>
      <c r="C12" s="9"/>
      <c r="D12" s="10"/>
      <c r="E12" s="10"/>
      <c r="F12" s="10"/>
    </row>
    <row r="13" spans="1:6" s="6" customFormat="1" x14ac:dyDescent="0.2">
      <c r="A13" s="1"/>
      <c r="B13" s="2"/>
      <c r="C13" s="3"/>
      <c r="D13" s="4"/>
      <c r="E13" s="4"/>
      <c r="F13" s="4"/>
    </row>
    <row r="14" spans="1:6" s="6" customFormat="1" x14ac:dyDescent="0.2">
      <c r="A14" s="1" t="s">
        <v>5</v>
      </c>
      <c r="B14" s="2"/>
      <c r="C14" s="3"/>
      <c r="D14" s="4"/>
      <c r="E14" s="4"/>
      <c r="F14" s="4"/>
    </row>
    <row r="15" spans="1:6" s="6" customFormat="1" x14ac:dyDescent="0.2">
      <c r="A15" s="1"/>
      <c r="B15" s="2"/>
      <c r="C15" s="3"/>
      <c r="D15" s="4"/>
      <c r="E15" s="4"/>
      <c r="F15" s="4"/>
    </row>
    <row r="16" spans="1:6" s="6" customFormat="1" x14ac:dyDescent="0.2">
      <c r="A16" s="201">
        <f>REKAPITULACIJA!A14</f>
        <v>0</v>
      </c>
      <c r="B16" s="201"/>
      <c r="C16" s="201"/>
      <c r="D16" s="201"/>
      <c r="E16" s="201"/>
      <c r="F16" s="4"/>
    </row>
    <row r="17" spans="1:7" s="6" customFormat="1" x14ac:dyDescent="0.2">
      <c r="A17" s="44"/>
      <c r="B17" s="44"/>
      <c r="C17" s="45"/>
      <c r="D17" s="46"/>
      <c r="E17" s="46"/>
      <c r="F17" s="4"/>
    </row>
    <row r="18" spans="1:7" s="6" customFormat="1" x14ac:dyDescent="0.2">
      <c r="A18" s="201">
        <f>REKAPITULACIJA!A16</f>
        <v>0</v>
      </c>
      <c r="B18" s="201"/>
      <c r="C18" s="201"/>
      <c r="D18" s="201"/>
      <c r="E18" s="201"/>
      <c r="F18" s="4"/>
    </row>
    <row r="19" spans="1:7" s="6" customFormat="1" x14ac:dyDescent="0.2">
      <c r="A19" s="1"/>
      <c r="B19" s="2"/>
      <c r="C19" s="3"/>
      <c r="D19" s="4"/>
      <c r="E19" s="4"/>
      <c r="F19" s="4"/>
    </row>
    <row r="20" spans="1:7" s="6" customFormat="1" x14ac:dyDescent="0.2">
      <c r="A20" s="1"/>
      <c r="B20" s="2"/>
      <c r="C20" s="3"/>
      <c r="D20" s="4"/>
      <c r="E20" s="4"/>
      <c r="F20" s="4"/>
    </row>
    <row r="21" spans="1:7" s="57" customFormat="1" ht="12.75" customHeight="1" x14ac:dyDescent="0.2">
      <c r="A21" s="43"/>
      <c r="B21" s="54" t="s">
        <v>6</v>
      </c>
      <c r="C21" s="197"/>
      <c r="D21" s="197"/>
      <c r="E21" s="55"/>
      <c r="F21" s="56"/>
    </row>
    <row r="22" spans="1:7" s="11" customFormat="1" x14ac:dyDescent="0.2">
      <c r="A22" s="7"/>
      <c r="B22" s="17"/>
      <c r="C22" s="24"/>
      <c r="D22" s="25"/>
      <c r="E22" s="10"/>
      <c r="F22" s="10"/>
    </row>
    <row r="23" spans="1:7" s="6" customFormat="1" x14ac:dyDescent="0.2">
      <c r="A23" s="1"/>
      <c r="B23" s="2"/>
      <c r="C23" s="3"/>
      <c r="D23" s="4"/>
      <c r="E23" s="4"/>
      <c r="F23" s="4"/>
    </row>
    <row r="24" spans="1:7" s="11" customFormat="1" ht="25.5" x14ac:dyDescent="0.2">
      <c r="A24" s="12" t="s">
        <v>7</v>
      </c>
      <c r="B24" s="12" t="s">
        <v>104</v>
      </c>
      <c r="C24" s="12" t="s">
        <v>8</v>
      </c>
      <c r="D24" s="13" t="s">
        <v>9</v>
      </c>
      <c r="E24" s="14" t="s">
        <v>105</v>
      </c>
      <c r="F24" s="13" t="s">
        <v>1</v>
      </c>
    </row>
    <row r="25" spans="1:7" ht="25.5" x14ac:dyDescent="0.2">
      <c r="A25" s="27" t="s">
        <v>10</v>
      </c>
      <c r="B25" s="85" t="s">
        <v>102</v>
      </c>
      <c r="C25" s="86"/>
      <c r="D25" s="87"/>
      <c r="E25" s="217"/>
      <c r="F25" s="87"/>
    </row>
    <row r="26" spans="1:7" ht="51" x14ac:dyDescent="0.2">
      <c r="A26" s="28"/>
      <c r="B26" s="154" t="s">
        <v>195</v>
      </c>
      <c r="C26" s="155" t="s">
        <v>23</v>
      </c>
      <c r="D26" s="156">
        <v>330000</v>
      </c>
      <c r="E26" s="157"/>
      <c r="F26" s="156">
        <f>ROUND(D26*E26,2)</f>
        <v>0</v>
      </c>
    </row>
    <row r="27" spans="1:7" ht="25.5" x14ac:dyDescent="0.2">
      <c r="A27" s="28"/>
      <c r="B27" s="154" t="s">
        <v>196</v>
      </c>
      <c r="C27" s="155" t="s">
        <v>53</v>
      </c>
      <c r="D27" s="156">
        <v>100</v>
      </c>
      <c r="E27" s="157"/>
      <c r="F27" s="156">
        <f>ROUND(D27*E27,2)</f>
        <v>0</v>
      </c>
    </row>
    <row r="28" spans="1:7" x14ac:dyDescent="0.2">
      <c r="A28" s="203" t="s">
        <v>2</v>
      </c>
      <c r="B28" s="204"/>
      <c r="C28" s="204"/>
      <c r="D28" s="204"/>
      <c r="E28" s="205"/>
      <c r="F28" s="30">
        <f>SUM(F25:F27)</f>
        <v>0</v>
      </c>
    </row>
    <row r="31" spans="1:7" x14ac:dyDescent="0.2">
      <c r="A31" s="18" t="s">
        <v>108</v>
      </c>
      <c r="B31" s="18"/>
      <c r="C31" s="18"/>
      <c r="D31" s="18"/>
      <c r="E31" s="18"/>
      <c r="F31" s="18"/>
      <c r="G31" s="18"/>
    </row>
    <row r="32" spans="1:7" x14ac:dyDescent="0.2">
      <c r="A32" s="18" t="s">
        <v>109</v>
      </c>
      <c r="B32" s="18"/>
      <c r="C32" s="18"/>
      <c r="D32" s="18"/>
      <c r="E32" s="18"/>
      <c r="F32" s="18"/>
      <c r="G32" s="18"/>
    </row>
    <row r="33" spans="1:6" x14ac:dyDescent="0.2">
      <c r="A33" s="18" t="s">
        <v>110</v>
      </c>
      <c r="C33" s="31"/>
      <c r="E33" s="21"/>
    </row>
    <row r="34" spans="1:6" x14ac:dyDescent="0.2">
      <c r="C34" s="31"/>
      <c r="E34" s="21"/>
    </row>
    <row r="35" spans="1:6" x14ac:dyDescent="0.2">
      <c r="E35" s="21"/>
    </row>
    <row r="36" spans="1:6" x14ac:dyDescent="0.2">
      <c r="E36" s="21"/>
    </row>
    <row r="37" spans="1:6" x14ac:dyDescent="0.2">
      <c r="E37" s="21"/>
    </row>
    <row r="38" spans="1:6" x14ac:dyDescent="0.2">
      <c r="A38" s="1" t="s">
        <v>3</v>
      </c>
      <c r="B38" s="2"/>
      <c r="C38" s="3"/>
      <c r="D38" s="16" t="s">
        <v>4</v>
      </c>
      <c r="E38" s="15"/>
      <c r="F38" s="4"/>
    </row>
    <row r="39" spans="1:6" x14ac:dyDescent="0.2">
      <c r="A39" s="1"/>
      <c r="B39" s="2"/>
      <c r="C39" s="3"/>
      <c r="D39" s="4"/>
      <c r="E39" s="5"/>
      <c r="F39" s="4"/>
    </row>
    <row r="40" spans="1:6" s="51" customFormat="1" ht="12.75" customHeight="1" x14ac:dyDescent="0.2">
      <c r="A40" s="202">
        <f>REKAPITULACIJA!A34</f>
        <v>0</v>
      </c>
      <c r="B40" s="202"/>
      <c r="C40" s="48"/>
      <c r="D40" s="52"/>
      <c r="E40" s="53"/>
      <c r="F40" s="52"/>
    </row>
    <row r="41" spans="1:6" x14ac:dyDescent="0.2">
      <c r="A41" s="1"/>
      <c r="B41" s="2"/>
      <c r="C41" s="3"/>
      <c r="D41" s="4"/>
      <c r="E41" s="5"/>
      <c r="F41" s="4"/>
    </row>
  </sheetData>
  <sheetProtection password="DB53" sheet="1" objects="1" scenarios="1" selectLockedCells="1"/>
  <mergeCells count="5">
    <mergeCell ref="A16:E16"/>
    <mergeCell ref="A18:E18"/>
    <mergeCell ref="A40:B40"/>
    <mergeCell ref="C21:D21"/>
    <mergeCell ref="A28:E28"/>
  </mergeCells>
  <pageMargins left="1.1023622047244095" right="0.31496062992125984" top="0.35433070866141736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13" workbookViewId="0">
      <selection activeCell="E26" sqref="E26"/>
    </sheetView>
  </sheetViews>
  <sheetFormatPr defaultRowHeight="12.75" x14ac:dyDescent="0.2"/>
  <cols>
    <col min="1" max="1" width="8.42578125" style="33" customWidth="1"/>
    <col min="2" max="2" width="30.7109375" style="34" customWidth="1"/>
    <col min="3" max="3" width="4.7109375" style="41" customWidth="1"/>
    <col min="4" max="4" width="11.7109375" style="36" customWidth="1"/>
    <col min="5" max="5" width="11.7109375" style="42" customWidth="1"/>
    <col min="6" max="6" width="11.7109375" style="36" customWidth="1"/>
    <col min="7" max="7" width="6.7109375" style="113" customWidth="1"/>
    <col min="8" max="8" width="3.7109375" style="130" customWidth="1"/>
    <col min="9" max="16384" width="9.140625" style="130"/>
  </cols>
  <sheetData>
    <row r="1" spans="1:6" s="51" customFormat="1" x14ac:dyDescent="0.2">
      <c r="A1" s="47"/>
      <c r="B1" s="37"/>
      <c r="C1" s="38"/>
      <c r="D1" s="39"/>
      <c r="E1" s="39"/>
      <c r="F1" s="39"/>
    </row>
    <row r="2" spans="1:6" s="51" customFormat="1" x14ac:dyDescent="0.2">
      <c r="A2" s="47"/>
      <c r="B2" s="37"/>
      <c r="C2" s="38"/>
      <c r="D2" s="39"/>
      <c r="E2" s="39"/>
      <c r="F2" s="39"/>
    </row>
    <row r="3" spans="1:6" s="51" customFormat="1" x14ac:dyDescent="0.2">
      <c r="A3" s="47"/>
      <c r="B3" s="37"/>
      <c r="C3" s="38"/>
      <c r="D3" s="39"/>
      <c r="E3" s="39"/>
      <c r="F3" s="39"/>
    </row>
    <row r="4" spans="1:6" s="51" customFormat="1" x14ac:dyDescent="0.2">
      <c r="A4" s="47"/>
      <c r="B4" s="37"/>
      <c r="C4" s="38"/>
      <c r="D4" s="39"/>
      <c r="E4" s="39"/>
      <c r="F4" s="39"/>
    </row>
    <row r="5" spans="1:6" s="51" customFormat="1" x14ac:dyDescent="0.2">
      <c r="A5" s="47"/>
      <c r="B5" s="37"/>
      <c r="C5" s="38"/>
      <c r="D5" s="39"/>
      <c r="E5" s="39"/>
      <c r="F5" s="39"/>
    </row>
    <row r="6" spans="1:6" s="51" customFormat="1" x14ac:dyDescent="0.2">
      <c r="A6" s="47"/>
      <c r="B6" s="37"/>
      <c r="C6" s="38"/>
      <c r="D6" s="39"/>
      <c r="E6" s="39"/>
      <c r="F6" s="39"/>
    </row>
    <row r="7" spans="1:6" s="51" customFormat="1" x14ac:dyDescent="0.2">
      <c r="A7" s="47"/>
      <c r="B7" s="37"/>
      <c r="C7" s="38"/>
      <c r="D7" s="39"/>
      <c r="E7" s="39"/>
      <c r="F7" s="39"/>
    </row>
    <row r="8" spans="1:6" s="51" customFormat="1" x14ac:dyDescent="0.2">
      <c r="A8" s="47" t="s">
        <v>187</v>
      </c>
      <c r="B8" s="37"/>
      <c r="C8" s="151" t="str">
        <f>REKAPITULACIJA!C8</f>
        <v>4141-0001/2017</v>
      </c>
      <c r="D8" s="39"/>
      <c r="E8" s="39"/>
      <c r="F8" s="100" t="str">
        <f>REKAPITULACIJA!F8</f>
        <v>Priloga 1B</v>
      </c>
    </row>
    <row r="9" spans="1:6" s="51" customFormat="1" x14ac:dyDescent="0.2">
      <c r="A9" s="47" t="s">
        <v>185</v>
      </c>
      <c r="B9" s="210">
        <f>REKAPITULACIJA!B9</f>
        <v>43010</v>
      </c>
      <c r="C9" s="38"/>
      <c r="D9" s="39"/>
      <c r="E9" s="39"/>
      <c r="F9" s="39"/>
    </row>
    <row r="10" spans="1:6" s="51" customFormat="1" x14ac:dyDescent="0.2">
      <c r="A10" s="47"/>
      <c r="B10" s="37"/>
      <c r="C10" s="38"/>
      <c r="D10" s="39"/>
      <c r="E10" s="39"/>
      <c r="F10" s="39"/>
    </row>
    <row r="11" spans="1:6" s="51" customFormat="1" x14ac:dyDescent="0.2">
      <c r="A11" s="47" t="s">
        <v>101</v>
      </c>
      <c r="B11" s="37"/>
      <c r="C11" s="38"/>
      <c r="D11" s="39"/>
      <c r="E11" s="39"/>
      <c r="F11" s="39"/>
    </row>
    <row r="12" spans="1:6" s="57" customFormat="1" x14ac:dyDescent="0.2">
      <c r="A12" s="43" t="s">
        <v>182</v>
      </c>
      <c r="B12" s="114"/>
      <c r="C12" s="92"/>
      <c r="D12" s="56"/>
      <c r="E12" s="56"/>
      <c r="F12" s="56"/>
    </row>
    <row r="13" spans="1:6" s="51" customFormat="1" x14ac:dyDescent="0.2">
      <c r="A13" s="47"/>
      <c r="B13" s="37"/>
      <c r="C13" s="38"/>
      <c r="D13" s="39"/>
      <c r="E13" s="39"/>
      <c r="F13" s="39"/>
    </row>
    <row r="14" spans="1:6" s="51" customFormat="1" x14ac:dyDescent="0.2">
      <c r="A14" s="47" t="s">
        <v>5</v>
      </c>
      <c r="B14" s="37"/>
      <c r="C14" s="38"/>
      <c r="D14" s="39"/>
      <c r="E14" s="39"/>
      <c r="F14" s="39"/>
    </row>
    <row r="15" spans="1:6" s="51" customFormat="1" x14ac:dyDescent="0.2">
      <c r="A15" s="47"/>
      <c r="B15" s="37"/>
      <c r="C15" s="38"/>
      <c r="D15" s="39"/>
      <c r="E15" s="39"/>
      <c r="F15" s="39"/>
    </row>
    <row r="16" spans="1:6" s="51" customFormat="1" x14ac:dyDescent="0.2">
      <c r="A16" s="201">
        <f>REKAPITULACIJA!A14</f>
        <v>0</v>
      </c>
      <c r="B16" s="201"/>
      <c r="C16" s="201"/>
      <c r="D16" s="201"/>
      <c r="E16" s="201"/>
      <c r="F16" s="39"/>
    </row>
    <row r="17" spans="1:7" s="51" customFormat="1" x14ac:dyDescent="0.2">
      <c r="A17" s="44"/>
      <c r="B17" s="44"/>
      <c r="C17" s="45"/>
      <c r="D17" s="46"/>
      <c r="E17" s="46"/>
      <c r="F17" s="39"/>
    </row>
    <row r="18" spans="1:7" s="51" customFormat="1" x14ac:dyDescent="0.2">
      <c r="A18" s="201">
        <f>REKAPITULACIJA!A16</f>
        <v>0</v>
      </c>
      <c r="B18" s="201"/>
      <c r="C18" s="201"/>
      <c r="D18" s="201"/>
      <c r="E18" s="201"/>
      <c r="F18" s="39"/>
    </row>
    <row r="19" spans="1:7" s="51" customFormat="1" x14ac:dyDescent="0.2">
      <c r="A19" s="47"/>
      <c r="B19" s="37"/>
      <c r="C19" s="38"/>
      <c r="D19" s="39"/>
      <c r="E19" s="39"/>
      <c r="F19" s="39"/>
    </row>
    <row r="20" spans="1:7" s="51" customFormat="1" x14ac:dyDescent="0.2">
      <c r="A20" s="47"/>
      <c r="B20" s="37"/>
      <c r="C20" s="38"/>
      <c r="D20" s="39"/>
      <c r="E20" s="39"/>
      <c r="F20" s="39"/>
    </row>
    <row r="21" spans="1:7" s="57" customFormat="1" ht="12.75" customHeight="1" x14ac:dyDescent="0.2">
      <c r="A21" s="43"/>
      <c r="B21" s="54" t="s">
        <v>6</v>
      </c>
      <c r="C21" s="197"/>
      <c r="D21" s="197"/>
      <c r="E21" s="55"/>
      <c r="F21" s="56"/>
    </row>
    <row r="22" spans="1:7" s="57" customFormat="1" x14ac:dyDescent="0.2">
      <c r="A22" s="43"/>
      <c r="B22" s="54"/>
      <c r="C22" s="115"/>
      <c r="D22" s="63"/>
      <c r="E22" s="56"/>
      <c r="F22" s="56"/>
    </row>
    <row r="23" spans="1:7" s="51" customFormat="1" x14ac:dyDescent="0.2">
      <c r="A23" s="47"/>
      <c r="B23" s="37"/>
      <c r="C23" s="38"/>
      <c r="D23" s="39"/>
      <c r="E23" s="39"/>
      <c r="F23" s="39"/>
    </row>
    <row r="24" spans="1:7" s="57" customFormat="1" ht="25.5" x14ac:dyDescent="0.2">
      <c r="A24" s="71" t="s">
        <v>7</v>
      </c>
      <c r="B24" s="71" t="s">
        <v>104</v>
      </c>
      <c r="C24" s="71" t="s">
        <v>8</v>
      </c>
      <c r="D24" s="72" t="s">
        <v>9</v>
      </c>
      <c r="E24" s="117" t="s">
        <v>105</v>
      </c>
      <c r="F24" s="72" t="s">
        <v>1</v>
      </c>
    </row>
    <row r="25" spans="1:7" ht="25.5" x14ac:dyDescent="0.2">
      <c r="A25" s="27" t="s">
        <v>10</v>
      </c>
      <c r="B25" s="85" t="s">
        <v>102</v>
      </c>
      <c r="C25" s="86"/>
      <c r="D25" s="87"/>
      <c r="E25" s="88"/>
      <c r="F25" s="87"/>
    </row>
    <row r="26" spans="1:7" ht="51" x14ac:dyDescent="0.2">
      <c r="A26" s="28"/>
      <c r="B26" s="154" t="s">
        <v>195</v>
      </c>
      <c r="C26" s="155" t="s">
        <v>23</v>
      </c>
      <c r="D26" s="156">
        <v>300000</v>
      </c>
      <c r="E26" s="157"/>
      <c r="F26" s="156">
        <f>ROUND(D26*E26,2)</f>
        <v>0</v>
      </c>
    </row>
    <row r="27" spans="1:7" ht="25.5" x14ac:dyDescent="0.2">
      <c r="A27" s="28"/>
      <c r="B27" s="154" t="s">
        <v>196</v>
      </c>
      <c r="C27" s="155" t="s">
        <v>53</v>
      </c>
      <c r="D27" s="156">
        <v>100</v>
      </c>
      <c r="E27" s="157"/>
      <c r="F27" s="156">
        <f>ROUND(D27*E27,2)</f>
        <v>0</v>
      </c>
    </row>
    <row r="28" spans="1:7" x14ac:dyDescent="0.2">
      <c r="A28" s="206" t="s">
        <v>2</v>
      </c>
      <c r="B28" s="207"/>
      <c r="C28" s="207"/>
      <c r="D28" s="207"/>
      <c r="E28" s="208"/>
      <c r="F28" s="218">
        <f>SUM(F25:F27)</f>
        <v>0</v>
      </c>
    </row>
    <row r="31" spans="1:7" x14ac:dyDescent="0.2">
      <c r="A31" s="33" t="s">
        <v>108</v>
      </c>
      <c r="B31" s="33"/>
      <c r="C31" s="33"/>
      <c r="D31" s="33"/>
      <c r="E31" s="33"/>
      <c r="F31" s="33"/>
      <c r="G31" s="33"/>
    </row>
    <row r="32" spans="1:7" x14ac:dyDescent="0.2">
      <c r="A32" s="33" t="s">
        <v>109</v>
      </c>
      <c r="B32" s="33"/>
      <c r="C32" s="33"/>
      <c r="D32" s="33"/>
      <c r="E32" s="33"/>
      <c r="F32" s="33"/>
      <c r="G32" s="33"/>
    </row>
    <row r="33" spans="1:7" x14ac:dyDescent="0.2">
      <c r="A33" s="33" t="s">
        <v>110</v>
      </c>
      <c r="C33" s="35"/>
      <c r="E33" s="36"/>
    </row>
    <row r="34" spans="1:7" x14ac:dyDescent="0.2">
      <c r="C34" s="35"/>
      <c r="E34" s="36"/>
    </row>
    <row r="35" spans="1:7" x14ac:dyDescent="0.2">
      <c r="E35" s="36"/>
    </row>
    <row r="36" spans="1:7" x14ac:dyDescent="0.2">
      <c r="E36" s="36"/>
    </row>
    <row r="37" spans="1:7" x14ac:dyDescent="0.2">
      <c r="E37" s="36"/>
    </row>
    <row r="38" spans="1:7" x14ac:dyDescent="0.2">
      <c r="A38" s="47" t="s">
        <v>3</v>
      </c>
      <c r="B38" s="37"/>
      <c r="C38" s="38"/>
      <c r="D38" s="133" t="s">
        <v>4</v>
      </c>
      <c r="E38" s="50"/>
      <c r="F38" s="39"/>
    </row>
    <row r="39" spans="1:7" s="134" customFormat="1" x14ac:dyDescent="0.2">
      <c r="A39" s="47"/>
      <c r="B39" s="37"/>
      <c r="C39" s="38"/>
      <c r="D39" s="39"/>
      <c r="E39" s="40"/>
      <c r="F39" s="39"/>
      <c r="G39" s="113"/>
    </row>
    <row r="40" spans="1:7" s="135" customFormat="1" ht="12.75" customHeight="1" x14ac:dyDescent="0.2">
      <c r="A40" s="202">
        <f>REKAPITULACIJA!A34</f>
        <v>0</v>
      </c>
      <c r="B40" s="202"/>
      <c r="C40" s="48"/>
      <c r="D40" s="52"/>
      <c r="E40" s="53"/>
      <c r="F40" s="52"/>
      <c r="G40" s="51"/>
    </row>
    <row r="41" spans="1:7" x14ac:dyDescent="0.2">
      <c r="A41" s="47"/>
      <c r="B41" s="37"/>
      <c r="C41" s="38"/>
      <c r="D41" s="39"/>
      <c r="E41" s="40"/>
      <c r="F41" s="39"/>
    </row>
  </sheetData>
  <sheetProtection password="DB53" sheet="1" objects="1" scenarios="1" selectLockedCells="1"/>
  <mergeCells count="5">
    <mergeCell ref="A16:E16"/>
    <mergeCell ref="A18:E18"/>
    <mergeCell ref="A40:B40"/>
    <mergeCell ref="C21:D21"/>
    <mergeCell ref="A28:E28"/>
  </mergeCells>
  <pageMargins left="1.1023622047244095" right="0.31496062992125984" top="0.35433070866141736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activeCell="C21" sqref="C21:D21"/>
    </sheetView>
  </sheetViews>
  <sheetFormatPr defaultRowHeight="12.75" x14ac:dyDescent="0.2"/>
  <cols>
    <col min="1" max="1" width="7.85546875" style="33" customWidth="1"/>
    <col min="2" max="2" width="30.7109375" style="34" customWidth="1"/>
    <col min="3" max="3" width="4.7109375" style="41" customWidth="1"/>
    <col min="4" max="6" width="11.7109375" style="36" customWidth="1"/>
    <col min="7" max="7" width="6.7109375" style="113" customWidth="1"/>
    <col min="8" max="8" width="3.7109375" style="130" customWidth="1"/>
    <col min="9" max="16384" width="9.140625" style="130"/>
  </cols>
  <sheetData>
    <row r="1" spans="1:7" s="51" customFormat="1" x14ac:dyDescent="0.2">
      <c r="A1" s="47"/>
      <c r="B1" s="37"/>
      <c r="C1" s="38"/>
      <c r="D1" s="39"/>
      <c r="E1" s="39"/>
      <c r="F1" s="39"/>
    </row>
    <row r="2" spans="1:7" s="51" customFormat="1" x14ac:dyDescent="0.2">
      <c r="A2" s="47"/>
      <c r="B2" s="37"/>
      <c r="C2" s="38"/>
      <c r="D2" s="39"/>
      <c r="E2" s="39"/>
      <c r="F2" s="39"/>
    </row>
    <row r="3" spans="1:7" s="51" customFormat="1" x14ac:dyDescent="0.2">
      <c r="A3" s="47"/>
      <c r="B3" s="37"/>
      <c r="C3" s="38"/>
      <c r="D3" s="39"/>
      <c r="E3" s="39"/>
      <c r="F3" s="39"/>
    </row>
    <row r="4" spans="1:7" s="51" customFormat="1" x14ac:dyDescent="0.2">
      <c r="A4" s="47"/>
      <c r="B4" s="37"/>
      <c r="C4" s="38"/>
      <c r="D4" s="39"/>
      <c r="E4" s="39"/>
      <c r="F4" s="39"/>
    </row>
    <row r="5" spans="1:7" s="51" customFormat="1" x14ac:dyDescent="0.2">
      <c r="A5" s="47"/>
      <c r="B5" s="37"/>
      <c r="C5" s="38"/>
      <c r="D5" s="39"/>
      <c r="E5" s="39"/>
      <c r="F5" s="39"/>
    </row>
    <row r="6" spans="1:7" s="51" customFormat="1" x14ac:dyDescent="0.2">
      <c r="A6" s="47"/>
      <c r="B6" s="37"/>
      <c r="C6" s="38"/>
      <c r="D6" s="39"/>
      <c r="E6" s="39"/>
      <c r="F6" s="39"/>
    </row>
    <row r="7" spans="1:7" s="51" customFormat="1" x14ac:dyDescent="0.2">
      <c r="A7" s="47"/>
      <c r="B7" s="37"/>
      <c r="C7" s="38"/>
      <c r="D7" s="39"/>
      <c r="E7" s="39"/>
      <c r="F7" s="39"/>
    </row>
    <row r="8" spans="1:7" s="51" customFormat="1" x14ac:dyDescent="0.2">
      <c r="A8" s="47" t="s">
        <v>187</v>
      </c>
      <c r="B8" s="37"/>
      <c r="C8" s="151" t="str">
        <f>REKAPITULACIJA!C8</f>
        <v>4141-0001/2017</v>
      </c>
      <c r="D8" s="39"/>
      <c r="E8" s="39"/>
      <c r="F8" s="100" t="str">
        <f>REKAPITULACIJA!F8</f>
        <v>Priloga 1B</v>
      </c>
    </row>
    <row r="9" spans="1:7" s="51" customFormat="1" x14ac:dyDescent="0.2">
      <c r="A9" s="47" t="s">
        <v>185</v>
      </c>
      <c r="B9" s="210">
        <f>REKAPITULACIJA!B9</f>
        <v>43010</v>
      </c>
      <c r="C9" s="38"/>
      <c r="D9" s="39"/>
      <c r="E9" s="39"/>
      <c r="F9" s="39"/>
    </row>
    <row r="10" spans="1:7" s="51" customFormat="1" x14ac:dyDescent="0.2">
      <c r="A10" s="47"/>
      <c r="B10" s="37"/>
      <c r="C10" s="38"/>
      <c r="D10" s="39"/>
      <c r="E10" s="39"/>
      <c r="F10" s="39"/>
    </row>
    <row r="11" spans="1:7" s="51" customFormat="1" x14ac:dyDescent="0.2">
      <c r="A11" s="47" t="s">
        <v>115</v>
      </c>
      <c r="B11" s="37"/>
      <c r="C11" s="38"/>
      <c r="D11" s="39"/>
      <c r="E11" s="39"/>
      <c r="F11" s="39"/>
    </row>
    <row r="12" spans="1:7" s="57" customFormat="1" x14ac:dyDescent="0.2">
      <c r="A12" s="43" t="s">
        <v>114</v>
      </c>
      <c r="B12" s="114"/>
      <c r="C12" s="92"/>
      <c r="D12" s="56"/>
      <c r="E12" s="56"/>
      <c r="F12" s="56"/>
    </row>
    <row r="13" spans="1:7" s="51" customFormat="1" x14ac:dyDescent="0.2">
      <c r="A13" s="47"/>
      <c r="B13" s="37"/>
      <c r="C13" s="38"/>
      <c r="D13" s="39"/>
      <c r="E13" s="39"/>
      <c r="F13" s="39"/>
    </row>
    <row r="14" spans="1:7" s="51" customFormat="1" x14ac:dyDescent="0.2">
      <c r="A14" s="47" t="s">
        <v>5</v>
      </c>
      <c r="B14" s="37"/>
      <c r="C14" s="38"/>
      <c r="D14" s="39"/>
      <c r="E14" s="39"/>
      <c r="F14" s="39"/>
    </row>
    <row r="15" spans="1:7" s="51" customFormat="1" x14ac:dyDescent="0.2">
      <c r="A15" s="47"/>
      <c r="B15" s="37"/>
      <c r="C15" s="38"/>
      <c r="D15" s="39"/>
      <c r="E15" s="39"/>
      <c r="F15" s="39"/>
    </row>
    <row r="16" spans="1:7" s="51" customFormat="1" x14ac:dyDescent="0.2">
      <c r="A16" s="201">
        <f>REKAPITULACIJA!A14</f>
        <v>0</v>
      </c>
      <c r="B16" s="201"/>
      <c r="C16" s="201"/>
      <c r="D16" s="201"/>
      <c r="E16" s="201"/>
      <c r="F16" s="40"/>
      <c r="G16" s="39"/>
    </row>
    <row r="17" spans="1:7" s="51" customFormat="1" x14ac:dyDescent="0.2">
      <c r="A17" s="44"/>
      <c r="B17" s="44"/>
      <c r="C17" s="45"/>
      <c r="D17" s="46"/>
      <c r="E17" s="46"/>
      <c r="F17" s="40"/>
      <c r="G17" s="39"/>
    </row>
    <row r="18" spans="1:7" s="51" customFormat="1" x14ac:dyDescent="0.2">
      <c r="A18" s="201">
        <f>REKAPITULACIJA!A16</f>
        <v>0</v>
      </c>
      <c r="B18" s="201"/>
      <c r="C18" s="201"/>
      <c r="D18" s="201"/>
      <c r="E18" s="201"/>
      <c r="F18" s="40"/>
      <c r="G18" s="39"/>
    </row>
    <row r="19" spans="1:7" s="51" customFormat="1" x14ac:dyDescent="0.2">
      <c r="A19" s="47"/>
      <c r="B19" s="37"/>
      <c r="C19" s="38"/>
      <c r="D19" s="39"/>
      <c r="E19" s="40"/>
      <c r="F19" s="39"/>
    </row>
    <row r="20" spans="1:7" s="51" customFormat="1" x14ac:dyDescent="0.2">
      <c r="A20" s="47"/>
      <c r="B20" s="37"/>
      <c r="C20" s="38"/>
      <c r="D20" s="39"/>
      <c r="E20" s="40"/>
      <c r="F20" s="39"/>
    </row>
    <row r="21" spans="1:7" s="57" customFormat="1" ht="12.75" customHeight="1" x14ac:dyDescent="0.2">
      <c r="A21" s="43"/>
      <c r="B21" s="54" t="s">
        <v>6</v>
      </c>
      <c r="C21" s="197"/>
      <c r="D21" s="197"/>
      <c r="E21" s="55"/>
      <c r="F21" s="56"/>
    </row>
    <row r="22" spans="1:7" s="57" customFormat="1" x14ac:dyDescent="0.2">
      <c r="A22" s="43"/>
      <c r="B22" s="54"/>
      <c r="C22" s="115"/>
      <c r="D22" s="63"/>
      <c r="E22" s="56"/>
      <c r="F22" s="56"/>
    </row>
    <row r="23" spans="1:7" s="51" customFormat="1" x14ac:dyDescent="0.2">
      <c r="A23" s="47"/>
      <c r="B23" s="37"/>
      <c r="C23" s="38"/>
      <c r="D23" s="39"/>
      <c r="E23" s="39"/>
      <c r="F23" s="39"/>
    </row>
    <row r="24" spans="1:7" s="57" customFormat="1" ht="25.5" x14ac:dyDescent="0.2">
      <c r="A24" s="71" t="s">
        <v>7</v>
      </c>
      <c r="B24" s="71" t="s">
        <v>104</v>
      </c>
      <c r="C24" s="71" t="s">
        <v>8</v>
      </c>
      <c r="D24" s="72" t="s">
        <v>9</v>
      </c>
      <c r="E24" s="117" t="s">
        <v>105</v>
      </c>
      <c r="F24" s="72" t="s">
        <v>1</v>
      </c>
    </row>
    <row r="25" spans="1:7" ht="76.5" x14ac:dyDescent="0.2">
      <c r="A25" s="77" t="s">
        <v>10</v>
      </c>
      <c r="B25" s="78" t="s">
        <v>96</v>
      </c>
      <c r="C25" s="136" t="s">
        <v>18</v>
      </c>
      <c r="D25" s="89">
        <v>5000</v>
      </c>
      <c r="E25" s="84"/>
      <c r="F25" s="89">
        <f>ROUND(D25*E25,2)</f>
        <v>0</v>
      </c>
    </row>
    <row r="26" spans="1:7" ht="63.75" x14ac:dyDescent="0.2">
      <c r="A26" s="77" t="s">
        <v>15</v>
      </c>
      <c r="B26" s="78" t="s">
        <v>97</v>
      </c>
      <c r="C26" s="136" t="s">
        <v>18</v>
      </c>
      <c r="D26" s="89">
        <v>200</v>
      </c>
      <c r="E26" s="84"/>
      <c r="F26" s="89">
        <f>ROUND(D26*E26,2)</f>
        <v>0</v>
      </c>
    </row>
    <row r="27" spans="1:7" ht="51" x14ac:dyDescent="0.2">
      <c r="A27" s="158" t="s">
        <v>16</v>
      </c>
      <c r="B27" s="78" t="s">
        <v>98</v>
      </c>
      <c r="C27" s="137"/>
      <c r="D27" s="138"/>
      <c r="E27" s="142"/>
      <c r="F27" s="139"/>
    </row>
    <row r="28" spans="1:7" x14ac:dyDescent="0.2">
      <c r="A28" s="159"/>
      <c r="B28" s="78" t="s">
        <v>88</v>
      </c>
      <c r="C28" s="136" t="s">
        <v>23</v>
      </c>
      <c r="D28" s="89">
        <v>10000</v>
      </c>
      <c r="E28" s="84"/>
      <c r="F28" s="89">
        <f>ROUND(D28*E28,2)</f>
        <v>0</v>
      </c>
    </row>
    <row r="29" spans="1:7" x14ac:dyDescent="0.2">
      <c r="A29" s="160"/>
      <c r="B29" s="78" t="s">
        <v>89</v>
      </c>
      <c r="C29" s="136" t="s">
        <v>23</v>
      </c>
      <c r="D29" s="89">
        <v>500</v>
      </c>
      <c r="E29" s="84"/>
      <c r="F29" s="89">
        <f>ROUND(D29*E29,2)</f>
        <v>0</v>
      </c>
    </row>
    <row r="30" spans="1:7" ht="76.5" x14ac:dyDescent="0.2">
      <c r="A30" s="158" t="s">
        <v>17</v>
      </c>
      <c r="B30" s="78" t="s">
        <v>99</v>
      </c>
      <c r="C30" s="137"/>
      <c r="D30" s="138"/>
      <c r="E30" s="142"/>
      <c r="F30" s="139"/>
    </row>
    <row r="31" spans="1:7" x14ac:dyDescent="0.2">
      <c r="A31" s="159"/>
      <c r="B31" s="78" t="s">
        <v>88</v>
      </c>
      <c r="C31" s="136" t="s">
        <v>23</v>
      </c>
      <c r="D31" s="89">
        <v>1000</v>
      </c>
      <c r="E31" s="84"/>
      <c r="F31" s="89">
        <f>ROUND(D31*E31,2)</f>
        <v>0</v>
      </c>
    </row>
    <row r="32" spans="1:7" x14ac:dyDescent="0.2">
      <c r="A32" s="160"/>
      <c r="B32" s="78" t="s">
        <v>90</v>
      </c>
      <c r="C32" s="136" t="s">
        <v>23</v>
      </c>
      <c r="D32" s="89">
        <v>3000</v>
      </c>
      <c r="E32" s="84"/>
      <c r="F32" s="89">
        <f>ROUND(D32*E32,2)</f>
        <v>0</v>
      </c>
    </row>
    <row r="33" spans="1:7" ht="38.25" x14ac:dyDescent="0.2">
      <c r="A33" s="158" t="s">
        <v>19</v>
      </c>
      <c r="B33" s="78" t="s">
        <v>197</v>
      </c>
      <c r="C33" s="79"/>
      <c r="D33" s="152"/>
      <c r="E33" s="153"/>
      <c r="F33" s="152"/>
    </row>
    <row r="34" spans="1:7" x14ac:dyDescent="0.2">
      <c r="A34" s="159"/>
      <c r="B34" s="78" t="s">
        <v>198</v>
      </c>
      <c r="C34" s="136" t="s">
        <v>23</v>
      </c>
      <c r="D34" s="89">
        <v>500</v>
      </c>
      <c r="E34" s="84"/>
      <c r="F34" s="89">
        <f>ROUND(D34*E34,2)</f>
        <v>0</v>
      </c>
    </row>
    <row r="35" spans="1:7" x14ac:dyDescent="0.2">
      <c r="A35" s="160"/>
      <c r="B35" s="78" t="s">
        <v>92</v>
      </c>
      <c r="C35" s="136" t="s">
        <v>18</v>
      </c>
      <c r="D35" s="89">
        <v>200</v>
      </c>
      <c r="E35" s="84"/>
      <c r="F35" s="89">
        <f>ROUND(D35*E35,2)</f>
        <v>0</v>
      </c>
    </row>
    <row r="36" spans="1:7" ht="51" x14ac:dyDescent="0.2">
      <c r="A36" s="158" t="s">
        <v>20</v>
      </c>
      <c r="B36" s="78" t="s">
        <v>199</v>
      </c>
      <c r="C36" s="79" t="s">
        <v>18</v>
      </c>
      <c r="D36" s="152">
        <v>200</v>
      </c>
      <c r="E36" s="153"/>
      <c r="F36" s="152">
        <f>ROUND(D36*E36,2)</f>
        <v>0</v>
      </c>
    </row>
    <row r="37" spans="1:7" ht="38.25" x14ac:dyDescent="0.2">
      <c r="A37" s="158" t="s">
        <v>22</v>
      </c>
      <c r="B37" s="78" t="s">
        <v>103</v>
      </c>
      <c r="C37" s="137"/>
      <c r="D37" s="138"/>
      <c r="E37" s="142"/>
      <c r="F37" s="139"/>
    </row>
    <row r="38" spans="1:7" x14ac:dyDescent="0.2">
      <c r="A38" s="159"/>
      <c r="B38" s="78" t="s">
        <v>91</v>
      </c>
      <c r="C38" s="136" t="s">
        <v>23</v>
      </c>
      <c r="D38" s="89">
        <v>500</v>
      </c>
      <c r="E38" s="84"/>
      <c r="F38" s="89">
        <f>ROUND(D38*E38,2)</f>
        <v>0</v>
      </c>
    </row>
    <row r="39" spans="1:7" x14ac:dyDescent="0.2">
      <c r="A39" s="159"/>
      <c r="B39" s="78" t="s">
        <v>92</v>
      </c>
      <c r="C39" s="136" t="s">
        <v>18</v>
      </c>
      <c r="D39" s="89">
        <v>50</v>
      </c>
      <c r="E39" s="84"/>
      <c r="F39" s="89">
        <f>ROUND(D39*E39,2)</f>
        <v>0</v>
      </c>
    </row>
    <row r="40" spans="1:7" s="141" customFormat="1" x14ac:dyDescent="0.2">
      <c r="A40" s="206" t="s">
        <v>2</v>
      </c>
      <c r="B40" s="207"/>
      <c r="C40" s="207"/>
      <c r="D40" s="207"/>
      <c r="E40" s="208"/>
      <c r="F40" s="132">
        <f>SUM(F25:F39)</f>
        <v>0</v>
      </c>
      <c r="G40" s="140"/>
    </row>
    <row r="43" spans="1:7" x14ac:dyDescent="0.2">
      <c r="A43" s="33" t="s">
        <v>108</v>
      </c>
      <c r="B43" s="33"/>
      <c r="C43" s="33"/>
      <c r="D43" s="33"/>
      <c r="E43" s="33"/>
      <c r="F43" s="33"/>
      <c r="G43" s="33"/>
    </row>
    <row r="44" spans="1:7" x14ac:dyDescent="0.2">
      <c r="A44" s="33" t="s">
        <v>109</v>
      </c>
      <c r="B44" s="33"/>
      <c r="C44" s="33"/>
      <c r="D44" s="33"/>
      <c r="E44" s="33"/>
      <c r="F44" s="33"/>
      <c r="G44" s="33"/>
    </row>
    <row r="45" spans="1:7" x14ac:dyDescent="0.2">
      <c r="A45" s="33" t="s">
        <v>110</v>
      </c>
      <c r="C45" s="35"/>
    </row>
    <row r="46" spans="1:7" x14ac:dyDescent="0.2">
      <c r="C46" s="35"/>
    </row>
    <row r="50" spans="1:6" x14ac:dyDescent="0.2">
      <c r="A50" s="47" t="s">
        <v>3</v>
      </c>
      <c r="B50" s="37"/>
      <c r="C50" s="38"/>
      <c r="D50" s="133" t="s">
        <v>4</v>
      </c>
      <c r="E50" s="50"/>
      <c r="F50" s="39"/>
    </row>
    <row r="51" spans="1:6" x14ac:dyDescent="0.2">
      <c r="A51" s="47"/>
      <c r="B51" s="37"/>
      <c r="C51" s="38"/>
      <c r="D51" s="39"/>
      <c r="E51" s="40"/>
      <c r="F51" s="39"/>
    </row>
    <row r="52" spans="1:6" s="51" customFormat="1" ht="12.75" customHeight="1" x14ac:dyDescent="0.2">
      <c r="A52" s="202">
        <f>REKAPITULACIJA!A34</f>
        <v>0</v>
      </c>
      <c r="B52" s="202"/>
      <c r="C52" s="48"/>
      <c r="D52" s="52"/>
      <c r="E52" s="53"/>
      <c r="F52" s="52"/>
    </row>
    <row r="53" spans="1:6" x14ac:dyDescent="0.2">
      <c r="A53" s="47"/>
      <c r="B53" s="37"/>
      <c r="C53" s="38"/>
      <c r="D53" s="39"/>
      <c r="E53" s="40"/>
      <c r="F53" s="39"/>
    </row>
  </sheetData>
  <sheetProtection password="DB53" sheet="1" objects="1" scenarios="1" selectLockedCells="1"/>
  <mergeCells count="5">
    <mergeCell ref="A16:E16"/>
    <mergeCell ref="A18:E18"/>
    <mergeCell ref="C21:D21"/>
    <mergeCell ref="A52:B52"/>
    <mergeCell ref="A40:E40"/>
  </mergeCells>
  <pageMargins left="1.1023622047244095" right="0.31496062992125984" top="0.35433070866141736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84"/>
  <sheetViews>
    <sheetView tabSelected="1" topLeftCell="A21" workbookViewId="0">
      <selection activeCell="C21" sqref="C21:D21"/>
    </sheetView>
  </sheetViews>
  <sheetFormatPr defaultRowHeight="12.75" x14ac:dyDescent="0.2"/>
  <cols>
    <col min="1" max="1" width="7.7109375" style="47" customWidth="1"/>
    <col min="2" max="2" width="30.7109375" style="37" customWidth="1"/>
    <col min="3" max="3" width="4.7109375" style="38" customWidth="1"/>
    <col min="4" max="4" width="11.7109375" style="39" customWidth="1"/>
    <col min="5" max="5" width="11.7109375" style="40" customWidth="1"/>
    <col min="6" max="6" width="11.7109375" style="39" customWidth="1"/>
    <col min="7" max="7" width="6.7109375" style="51" customWidth="1"/>
    <col min="8" max="8" width="3.7109375" style="51" customWidth="1"/>
    <col min="9" max="16384" width="9.140625" style="51"/>
  </cols>
  <sheetData>
    <row r="8" spans="1:6" x14ac:dyDescent="0.2">
      <c r="A8" s="47" t="s">
        <v>187</v>
      </c>
      <c r="C8" s="151" t="str">
        <f>REKAPITULACIJA!C8</f>
        <v>4141-0001/2017</v>
      </c>
      <c r="F8" s="100" t="str">
        <f>REKAPITULACIJA!F8</f>
        <v>Priloga 1B</v>
      </c>
    </row>
    <row r="9" spans="1:6" x14ac:dyDescent="0.2">
      <c r="A9" s="47" t="s">
        <v>185</v>
      </c>
      <c r="B9" s="210">
        <f>REKAPITULACIJA!B9</f>
        <v>43010</v>
      </c>
    </row>
    <row r="11" spans="1:6" x14ac:dyDescent="0.2">
      <c r="A11" s="47" t="s">
        <v>141</v>
      </c>
    </row>
    <row r="12" spans="1:6" s="57" customFormat="1" x14ac:dyDescent="0.2">
      <c r="A12" s="43" t="s">
        <v>191</v>
      </c>
      <c r="B12" s="114"/>
      <c r="C12" s="92"/>
      <c r="D12" s="56"/>
      <c r="E12" s="55"/>
      <c r="F12" s="56"/>
    </row>
    <row r="14" spans="1:6" x14ac:dyDescent="0.2">
      <c r="A14" s="47" t="s">
        <v>5</v>
      </c>
    </row>
    <row r="16" spans="1:6" x14ac:dyDescent="0.2">
      <c r="A16" s="201">
        <f>REKAPITULACIJA!A14</f>
        <v>0</v>
      </c>
      <c r="B16" s="201"/>
      <c r="C16" s="201"/>
      <c r="D16" s="201"/>
      <c r="E16" s="201"/>
    </row>
    <row r="17" spans="1:6" x14ac:dyDescent="0.2">
      <c r="A17" s="44"/>
      <c r="B17" s="44"/>
      <c r="C17" s="45"/>
      <c r="D17" s="46"/>
      <c r="E17" s="46"/>
    </row>
    <row r="18" spans="1:6" x14ac:dyDescent="0.2">
      <c r="A18" s="201">
        <f>REKAPITULACIJA!A16</f>
        <v>0</v>
      </c>
      <c r="B18" s="201"/>
      <c r="C18" s="201"/>
      <c r="D18" s="201"/>
      <c r="E18" s="201"/>
    </row>
    <row r="21" spans="1:6" s="57" customFormat="1" ht="12.75" customHeight="1" x14ac:dyDescent="0.2">
      <c r="A21" s="43"/>
      <c r="B21" s="54" t="s">
        <v>6</v>
      </c>
      <c r="C21" s="197"/>
      <c r="D21" s="197"/>
      <c r="E21" s="55"/>
      <c r="F21" s="56"/>
    </row>
    <row r="22" spans="1:6" s="57" customFormat="1" x14ac:dyDescent="0.2">
      <c r="A22" s="43"/>
      <c r="B22" s="54"/>
      <c r="C22" s="115"/>
      <c r="D22" s="63"/>
      <c r="E22" s="55"/>
      <c r="F22" s="56"/>
    </row>
    <row r="24" spans="1:6" s="57" customFormat="1" ht="25.5" x14ac:dyDescent="0.2">
      <c r="A24" s="143" t="s">
        <v>7</v>
      </c>
      <c r="B24" s="71" t="s">
        <v>104</v>
      </c>
      <c r="C24" s="143" t="s">
        <v>8</v>
      </c>
      <c r="D24" s="144" t="s">
        <v>9</v>
      </c>
      <c r="E24" s="145" t="s">
        <v>105</v>
      </c>
      <c r="F24" s="144" t="s">
        <v>1</v>
      </c>
    </row>
    <row r="25" spans="1:6" ht="38.25" x14ac:dyDescent="0.2">
      <c r="A25" s="73" t="s">
        <v>10</v>
      </c>
      <c r="B25" s="171" t="s">
        <v>167</v>
      </c>
      <c r="C25" s="64"/>
      <c r="D25" s="163"/>
      <c r="E25" s="164"/>
      <c r="F25" s="165"/>
    </row>
    <row r="26" spans="1:6" ht="38.25" x14ac:dyDescent="0.2">
      <c r="A26" s="75"/>
      <c r="B26" s="123" t="s">
        <v>116</v>
      </c>
      <c r="C26" s="161" t="s">
        <v>62</v>
      </c>
      <c r="D26" s="166">
        <v>100</v>
      </c>
      <c r="E26" s="167"/>
      <c r="F26" s="166">
        <f t="shared" ref="F26:F32" si="0">ROUND(D26*E26,2)</f>
        <v>0</v>
      </c>
    </row>
    <row r="27" spans="1:6" ht="38.25" x14ac:dyDescent="0.2">
      <c r="A27" s="75"/>
      <c r="B27" s="123" t="s">
        <v>163</v>
      </c>
      <c r="C27" s="76" t="s">
        <v>62</v>
      </c>
      <c r="D27" s="66">
        <v>100</v>
      </c>
      <c r="E27" s="32"/>
      <c r="F27" s="66">
        <f t="shared" si="0"/>
        <v>0</v>
      </c>
    </row>
    <row r="28" spans="1:6" ht="51" x14ac:dyDescent="0.2">
      <c r="A28" s="59"/>
      <c r="B28" s="123" t="s">
        <v>164</v>
      </c>
      <c r="C28" s="76" t="s">
        <v>18</v>
      </c>
      <c r="D28" s="66">
        <v>500</v>
      </c>
      <c r="E28" s="32"/>
      <c r="F28" s="66">
        <f t="shared" si="0"/>
        <v>0</v>
      </c>
    </row>
    <row r="29" spans="1:6" ht="63.75" x14ac:dyDescent="0.2">
      <c r="A29" s="59" t="s">
        <v>15</v>
      </c>
      <c r="B29" s="74" t="s">
        <v>218</v>
      </c>
      <c r="C29" s="76" t="s">
        <v>62</v>
      </c>
      <c r="D29" s="66">
        <v>1000</v>
      </c>
      <c r="E29" s="32"/>
      <c r="F29" s="66">
        <f t="shared" si="0"/>
        <v>0</v>
      </c>
    </row>
    <row r="30" spans="1:6" ht="25.5" x14ac:dyDescent="0.2">
      <c r="A30" s="60" t="s">
        <v>16</v>
      </c>
      <c r="B30" s="74" t="s">
        <v>165</v>
      </c>
      <c r="C30" s="76" t="s">
        <v>18</v>
      </c>
      <c r="D30" s="66">
        <v>4000</v>
      </c>
      <c r="E30" s="32"/>
      <c r="F30" s="66">
        <f t="shared" si="0"/>
        <v>0</v>
      </c>
    </row>
    <row r="31" spans="1:6" ht="38.25" x14ac:dyDescent="0.2">
      <c r="A31" s="60" t="s">
        <v>17</v>
      </c>
      <c r="B31" s="74" t="s">
        <v>168</v>
      </c>
      <c r="C31" s="76" t="s">
        <v>18</v>
      </c>
      <c r="D31" s="66">
        <v>400000</v>
      </c>
      <c r="E31" s="32"/>
      <c r="F31" s="66">
        <f t="shared" si="0"/>
        <v>0</v>
      </c>
    </row>
    <row r="32" spans="1:6" ht="51" x14ac:dyDescent="0.2">
      <c r="A32" s="73" t="s">
        <v>19</v>
      </c>
      <c r="B32" s="74" t="s">
        <v>217</v>
      </c>
      <c r="C32" s="162" t="s">
        <v>23</v>
      </c>
      <c r="D32" s="168">
        <v>10000</v>
      </c>
      <c r="E32" s="169"/>
      <c r="F32" s="168">
        <f t="shared" si="0"/>
        <v>0</v>
      </c>
    </row>
    <row r="33" spans="1:6" ht="38.25" x14ac:dyDescent="0.2">
      <c r="A33" s="73" t="s">
        <v>20</v>
      </c>
      <c r="B33" s="74" t="s">
        <v>219</v>
      </c>
      <c r="C33" s="162" t="s">
        <v>23</v>
      </c>
      <c r="D33" s="168">
        <v>20000</v>
      </c>
      <c r="E33" s="169"/>
      <c r="F33" s="168">
        <f t="shared" ref="F33" si="1">ROUND(D33*E33,2)</f>
        <v>0</v>
      </c>
    </row>
    <row r="34" spans="1:6" ht="25.5" x14ac:dyDescent="0.2">
      <c r="A34" s="73" t="s">
        <v>22</v>
      </c>
      <c r="B34" s="171" t="s">
        <v>220</v>
      </c>
      <c r="C34" s="64"/>
      <c r="D34" s="163"/>
      <c r="E34" s="164"/>
      <c r="F34" s="165"/>
    </row>
    <row r="35" spans="1:6" x14ac:dyDescent="0.2">
      <c r="A35" s="75"/>
      <c r="B35" s="123" t="s">
        <v>117</v>
      </c>
      <c r="C35" s="161" t="s">
        <v>23</v>
      </c>
      <c r="D35" s="166">
        <v>40000</v>
      </c>
      <c r="E35" s="167"/>
      <c r="F35" s="166">
        <f>ROUND(D35*E35,2)</f>
        <v>0</v>
      </c>
    </row>
    <row r="36" spans="1:6" x14ac:dyDescent="0.2">
      <c r="A36" s="75"/>
      <c r="B36" s="123" t="s">
        <v>118</v>
      </c>
      <c r="C36" s="76" t="s">
        <v>62</v>
      </c>
      <c r="D36" s="66">
        <v>400</v>
      </c>
      <c r="E36" s="32"/>
      <c r="F36" s="66">
        <f>ROUND(D36*E36,2)</f>
        <v>0</v>
      </c>
    </row>
    <row r="37" spans="1:6" x14ac:dyDescent="0.2">
      <c r="A37" s="75"/>
      <c r="B37" s="123" t="s">
        <v>119</v>
      </c>
      <c r="C37" s="76" t="s">
        <v>18</v>
      </c>
      <c r="D37" s="66">
        <v>2000</v>
      </c>
      <c r="E37" s="32"/>
      <c r="F37" s="66">
        <f t="shared" ref="F37:F46" si="2">ROUND(D37*E37,2)</f>
        <v>0</v>
      </c>
    </row>
    <row r="38" spans="1:6" x14ac:dyDescent="0.2">
      <c r="A38" s="75"/>
      <c r="B38" s="123" t="s">
        <v>200</v>
      </c>
      <c r="C38" s="162" t="s">
        <v>18</v>
      </c>
      <c r="D38" s="168">
        <v>2000</v>
      </c>
      <c r="E38" s="169"/>
      <c r="F38" s="168">
        <f>ROUND(D38*E38,2)</f>
        <v>0</v>
      </c>
    </row>
    <row r="39" spans="1:6" x14ac:dyDescent="0.2">
      <c r="A39" s="75"/>
      <c r="B39" s="123" t="s">
        <v>201</v>
      </c>
      <c r="C39" s="162" t="s">
        <v>23</v>
      </c>
      <c r="D39" s="168">
        <v>20000</v>
      </c>
      <c r="E39" s="169"/>
      <c r="F39" s="168">
        <f>ROUND(D39*E39,2)</f>
        <v>0</v>
      </c>
    </row>
    <row r="40" spans="1:6" ht="25.5" x14ac:dyDescent="0.2">
      <c r="A40" s="73" t="s">
        <v>24</v>
      </c>
      <c r="B40" s="171" t="s">
        <v>166</v>
      </c>
      <c r="C40" s="64"/>
      <c r="D40" s="163"/>
      <c r="E40" s="164"/>
      <c r="F40" s="165"/>
    </row>
    <row r="41" spans="1:6" x14ac:dyDescent="0.2">
      <c r="A41" s="75"/>
      <c r="B41" s="123" t="s">
        <v>117</v>
      </c>
      <c r="C41" s="161" t="s">
        <v>23</v>
      </c>
      <c r="D41" s="166">
        <v>40000</v>
      </c>
      <c r="E41" s="167"/>
      <c r="F41" s="166">
        <f t="shared" si="2"/>
        <v>0</v>
      </c>
    </row>
    <row r="42" spans="1:6" x14ac:dyDescent="0.2">
      <c r="A42" s="75"/>
      <c r="B42" s="123" t="s">
        <v>118</v>
      </c>
      <c r="C42" s="76" t="s">
        <v>62</v>
      </c>
      <c r="D42" s="66">
        <v>200</v>
      </c>
      <c r="E42" s="32"/>
      <c r="F42" s="66">
        <f t="shared" si="2"/>
        <v>0</v>
      </c>
    </row>
    <row r="43" spans="1:6" x14ac:dyDescent="0.2">
      <c r="A43" s="75"/>
      <c r="B43" s="123" t="s">
        <v>119</v>
      </c>
      <c r="C43" s="162" t="s">
        <v>18</v>
      </c>
      <c r="D43" s="168">
        <v>400</v>
      </c>
      <c r="E43" s="169"/>
      <c r="F43" s="168">
        <f>ROUND(D43*E43,2)</f>
        <v>0</v>
      </c>
    </row>
    <row r="44" spans="1:6" x14ac:dyDescent="0.2">
      <c r="A44" s="73" t="s">
        <v>25</v>
      </c>
      <c r="B44" s="171" t="s">
        <v>120</v>
      </c>
      <c r="C44" s="64"/>
      <c r="D44" s="163"/>
      <c r="E44" s="164"/>
      <c r="F44" s="165"/>
    </row>
    <row r="45" spans="1:6" x14ac:dyDescent="0.2">
      <c r="A45" s="75"/>
      <c r="B45" s="123" t="s">
        <v>121</v>
      </c>
      <c r="C45" s="161" t="s">
        <v>62</v>
      </c>
      <c r="D45" s="166">
        <v>3000</v>
      </c>
      <c r="E45" s="167"/>
      <c r="F45" s="166">
        <f t="shared" si="2"/>
        <v>0</v>
      </c>
    </row>
    <row r="46" spans="1:6" x14ac:dyDescent="0.2">
      <c r="A46" s="59"/>
      <c r="B46" s="123" t="s">
        <v>122</v>
      </c>
      <c r="C46" s="76" t="s">
        <v>18</v>
      </c>
      <c r="D46" s="66">
        <v>6000</v>
      </c>
      <c r="E46" s="32"/>
      <c r="F46" s="66">
        <f t="shared" si="2"/>
        <v>0</v>
      </c>
    </row>
    <row r="47" spans="1:6" ht="51" x14ac:dyDescent="0.2">
      <c r="A47" s="75" t="s">
        <v>26</v>
      </c>
      <c r="B47" s="74" t="s">
        <v>161</v>
      </c>
      <c r="C47" s="162" t="s">
        <v>18</v>
      </c>
      <c r="D47" s="168">
        <v>10000</v>
      </c>
      <c r="E47" s="169"/>
      <c r="F47" s="168">
        <f>ROUND(D47*E47,2)</f>
        <v>0</v>
      </c>
    </row>
    <row r="48" spans="1:6" ht="38.25" x14ac:dyDescent="0.2">
      <c r="A48" s="73" t="s">
        <v>27</v>
      </c>
      <c r="B48" s="171" t="s">
        <v>159</v>
      </c>
      <c r="C48" s="64"/>
      <c r="D48" s="163"/>
      <c r="E48" s="164"/>
      <c r="F48" s="165"/>
    </row>
    <row r="49" spans="1:6" x14ac:dyDescent="0.2">
      <c r="A49" s="75"/>
      <c r="B49" s="123" t="s">
        <v>123</v>
      </c>
      <c r="C49" s="161" t="s">
        <v>62</v>
      </c>
      <c r="D49" s="166">
        <v>100</v>
      </c>
      <c r="E49" s="167"/>
      <c r="F49" s="166">
        <f t="shared" ref="F49:F59" si="3">ROUND(D49*E49,2)</f>
        <v>0</v>
      </c>
    </row>
    <row r="50" spans="1:6" x14ac:dyDescent="0.2">
      <c r="A50" s="75"/>
      <c r="B50" s="123" t="s">
        <v>124</v>
      </c>
      <c r="C50" s="162" t="s">
        <v>62</v>
      </c>
      <c r="D50" s="168">
        <v>50</v>
      </c>
      <c r="E50" s="169"/>
      <c r="F50" s="168">
        <f t="shared" si="3"/>
        <v>0</v>
      </c>
    </row>
    <row r="51" spans="1:6" ht="38.25" x14ac:dyDescent="0.2">
      <c r="A51" s="73" t="s">
        <v>28</v>
      </c>
      <c r="B51" s="171" t="s">
        <v>160</v>
      </c>
      <c r="C51" s="64"/>
      <c r="D51" s="163"/>
      <c r="E51" s="164"/>
      <c r="F51" s="165"/>
    </row>
    <row r="52" spans="1:6" x14ac:dyDescent="0.2">
      <c r="A52" s="75"/>
      <c r="B52" s="123" t="s">
        <v>123</v>
      </c>
      <c r="C52" s="161" t="s">
        <v>62</v>
      </c>
      <c r="D52" s="166">
        <v>100</v>
      </c>
      <c r="E52" s="167"/>
      <c r="F52" s="166">
        <f t="shared" si="3"/>
        <v>0</v>
      </c>
    </row>
    <row r="53" spans="1:6" x14ac:dyDescent="0.2">
      <c r="A53" s="75"/>
      <c r="B53" s="123" t="s">
        <v>124</v>
      </c>
      <c r="C53" s="162" t="s">
        <v>62</v>
      </c>
      <c r="D53" s="168">
        <v>50</v>
      </c>
      <c r="E53" s="169"/>
      <c r="F53" s="168">
        <f t="shared" si="3"/>
        <v>0</v>
      </c>
    </row>
    <row r="54" spans="1:6" ht="51" x14ac:dyDescent="0.2">
      <c r="A54" s="73" t="s">
        <v>29</v>
      </c>
      <c r="B54" s="171" t="s">
        <v>162</v>
      </c>
      <c r="C54" s="64"/>
      <c r="D54" s="163"/>
      <c r="E54" s="164"/>
      <c r="F54" s="165"/>
    </row>
    <row r="55" spans="1:6" x14ac:dyDescent="0.2">
      <c r="A55" s="75"/>
      <c r="B55" s="123" t="s">
        <v>157</v>
      </c>
      <c r="C55" s="161" t="s">
        <v>62</v>
      </c>
      <c r="D55" s="166">
        <v>30</v>
      </c>
      <c r="E55" s="167"/>
      <c r="F55" s="166">
        <f t="shared" si="3"/>
        <v>0</v>
      </c>
    </row>
    <row r="56" spans="1:6" x14ac:dyDescent="0.2">
      <c r="A56" s="75"/>
      <c r="B56" s="123" t="s">
        <v>158</v>
      </c>
      <c r="C56" s="76" t="s">
        <v>62</v>
      </c>
      <c r="D56" s="66">
        <v>20</v>
      </c>
      <c r="E56" s="32"/>
      <c r="F56" s="66">
        <f t="shared" si="3"/>
        <v>0</v>
      </c>
    </row>
    <row r="57" spans="1:6" x14ac:dyDescent="0.2">
      <c r="A57" s="59"/>
      <c r="B57" s="123" t="s">
        <v>125</v>
      </c>
      <c r="C57" s="76" t="s">
        <v>62</v>
      </c>
      <c r="D57" s="66">
        <v>20</v>
      </c>
      <c r="E57" s="32"/>
      <c r="F57" s="66">
        <f t="shared" si="3"/>
        <v>0</v>
      </c>
    </row>
    <row r="58" spans="1:6" ht="51" x14ac:dyDescent="0.2">
      <c r="A58" s="59" t="s">
        <v>30</v>
      </c>
      <c r="B58" s="74" t="s">
        <v>156</v>
      </c>
      <c r="C58" s="76" t="s">
        <v>18</v>
      </c>
      <c r="D58" s="66">
        <v>1000</v>
      </c>
      <c r="E58" s="32"/>
      <c r="F58" s="66">
        <f t="shared" si="3"/>
        <v>0</v>
      </c>
    </row>
    <row r="59" spans="1:6" ht="38.25" x14ac:dyDescent="0.2">
      <c r="A59" s="60" t="s">
        <v>31</v>
      </c>
      <c r="B59" s="74" t="s">
        <v>126</v>
      </c>
      <c r="C59" s="76" t="s">
        <v>62</v>
      </c>
      <c r="D59" s="66">
        <v>80</v>
      </c>
      <c r="E59" s="32"/>
      <c r="F59" s="66">
        <f t="shared" si="3"/>
        <v>0</v>
      </c>
    </row>
    <row r="60" spans="1:6" ht="38.25" x14ac:dyDescent="0.2">
      <c r="A60" s="60" t="s">
        <v>32</v>
      </c>
      <c r="B60" s="74" t="s">
        <v>155</v>
      </c>
      <c r="C60" s="76" t="s">
        <v>62</v>
      </c>
      <c r="D60" s="66">
        <v>80</v>
      </c>
      <c r="E60" s="32"/>
      <c r="F60" s="66">
        <f t="shared" ref="F60:F66" si="4">ROUND(D60*E60,2)</f>
        <v>0</v>
      </c>
    </row>
    <row r="61" spans="1:6" x14ac:dyDescent="0.2">
      <c r="A61" s="60" t="s">
        <v>33</v>
      </c>
      <c r="B61" s="74" t="s">
        <v>154</v>
      </c>
      <c r="C61" s="76" t="s">
        <v>62</v>
      </c>
      <c r="D61" s="66">
        <v>10</v>
      </c>
      <c r="E61" s="32"/>
      <c r="F61" s="66">
        <f t="shared" si="4"/>
        <v>0</v>
      </c>
    </row>
    <row r="62" spans="1:6" ht="25.5" x14ac:dyDescent="0.2">
      <c r="A62" s="60" t="s">
        <v>34</v>
      </c>
      <c r="B62" s="74" t="s">
        <v>216</v>
      </c>
      <c r="C62" s="76" t="s">
        <v>62</v>
      </c>
      <c r="D62" s="66">
        <v>10</v>
      </c>
      <c r="E62" s="32"/>
      <c r="F62" s="66">
        <f t="shared" si="4"/>
        <v>0</v>
      </c>
    </row>
    <row r="63" spans="1:6" x14ac:dyDescent="0.2">
      <c r="A63" s="60" t="s">
        <v>35</v>
      </c>
      <c r="B63" s="74" t="s">
        <v>54</v>
      </c>
      <c r="C63" s="76" t="s">
        <v>53</v>
      </c>
      <c r="D63" s="66">
        <v>450</v>
      </c>
      <c r="E63" s="32"/>
      <c r="F63" s="66">
        <f t="shared" si="4"/>
        <v>0</v>
      </c>
    </row>
    <row r="64" spans="1:6" x14ac:dyDescent="0.2">
      <c r="A64" s="60" t="s">
        <v>37</v>
      </c>
      <c r="B64" s="74" t="s">
        <v>55</v>
      </c>
      <c r="C64" s="76" t="s">
        <v>53</v>
      </c>
      <c r="D64" s="66">
        <v>250</v>
      </c>
      <c r="E64" s="32"/>
      <c r="F64" s="66">
        <f t="shared" si="4"/>
        <v>0</v>
      </c>
    </row>
    <row r="65" spans="1:8" x14ac:dyDescent="0.2">
      <c r="A65" s="60" t="s">
        <v>39</v>
      </c>
      <c r="B65" s="74" t="s">
        <v>127</v>
      </c>
      <c r="C65" s="76" t="s">
        <v>53</v>
      </c>
      <c r="D65" s="66">
        <v>250</v>
      </c>
      <c r="E65" s="32"/>
      <c r="F65" s="66">
        <f>ROUND(D65*E65,2)</f>
        <v>0</v>
      </c>
    </row>
    <row r="66" spans="1:8" ht="89.25" x14ac:dyDescent="0.2">
      <c r="A66" s="60" t="s">
        <v>42</v>
      </c>
      <c r="B66" s="74" t="s">
        <v>221</v>
      </c>
      <c r="C66" s="76" t="s">
        <v>12</v>
      </c>
      <c r="D66" s="66">
        <v>50</v>
      </c>
      <c r="E66" s="32"/>
      <c r="F66" s="66">
        <f>ROUND(D66*E66,2)</f>
        <v>0</v>
      </c>
    </row>
    <row r="67" spans="1:8" s="57" customFormat="1" x14ac:dyDescent="0.2">
      <c r="A67" s="194" t="s">
        <v>2</v>
      </c>
      <c r="B67" s="195"/>
      <c r="C67" s="195"/>
      <c r="D67" s="195"/>
      <c r="E67" s="196"/>
      <c r="F67" s="170">
        <f>SUM(F25:F66)</f>
        <v>0</v>
      </c>
    </row>
    <row r="70" spans="1:8" s="130" customFormat="1" x14ac:dyDescent="0.2">
      <c r="A70" s="33" t="s">
        <v>108</v>
      </c>
      <c r="B70" s="33"/>
      <c r="C70" s="33"/>
      <c r="D70" s="33"/>
      <c r="E70" s="33"/>
      <c r="F70" s="33"/>
      <c r="G70" s="33"/>
    </row>
    <row r="71" spans="1:8" s="130" customFormat="1" x14ac:dyDescent="0.2">
      <c r="A71" s="33" t="s">
        <v>109</v>
      </c>
      <c r="B71" s="33"/>
      <c r="C71" s="33"/>
      <c r="D71" s="33"/>
      <c r="E71" s="33"/>
      <c r="F71" s="33"/>
      <c r="G71" s="33"/>
    </row>
    <row r="72" spans="1:8" s="130" customFormat="1" x14ac:dyDescent="0.2">
      <c r="A72" s="33" t="s">
        <v>110</v>
      </c>
      <c r="B72" s="34"/>
      <c r="C72" s="35"/>
      <c r="D72" s="36"/>
      <c r="E72" s="36"/>
      <c r="F72" s="36"/>
      <c r="G72" s="113"/>
    </row>
    <row r="73" spans="1:8" s="130" customFormat="1" x14ac:dyDescent="0.2">
      <c r="A73" s="33" t="s">
        <v>222</v>
      </c>
      <c r="B73" s="34"/>
      <c r="C73" s="35"/>
      <c r="D73" s="36"/>
      <c r="E73" s="36"/>
      <c r="F73" s="36"/>
      <c r="G73" s="113"/>
    </row>
    <row r="74" spans="1:8" x14ac:dyDescent="0.2">
      <c r="A74" s="33"/>
      <c r="B74" s="34"/>
      <c r="C74" s="41"/>
      <c r="D74" s="36"/>
      <c r="E74" s="36"/>
      <c r="F74" s="36"/>
      <c r="G74" s="113"/>
      <c r="H74" s="130"/>
    </row>
    <row r="75" spans="1:8" x14ac:dyDescent="0.2">
      <c r="A75" s="33"/>
      <c r="B75" s="34"/>
      <c r="C75" s="41"/>
      <c r="D75" s="36"/>
      <c r="E75" s="36"/>
      <c r="F75" s="36"/>
      <c r="G75" s="113"/>
      <c r="H75" s="130"/>
    </row>
    <row r="76" spans="1:8" x14ac:dyDescent="0.2">
      <c r="A76" s="33"/>
      <c r="B76" s="34"/>
      <c r="C76" s="41"/>
      <c r="D76" s="36"/>
      <c r="E76" s="36"/>
      <c r="F76" s="36"/>
      <c r="G76" s="113"/>
      <c r="H76" s="130"/>
    </row>
    <row r="77" spans="1:8" x14ac:dyDescent="0.2">
      <c r="A77" s="47" t="s">
        <v>3</v>
      </c>
      <c r="D77" s="133" t="s">
        <v>4</v>
      </c>
      <c r="E77" s="50"/>
      <c r="G77" s="113"/>
      <c r="H77" s="130"/>
    </row>
    <row r="78" spans="1:8" x14ac:dyDescent="0.2">
      <c r="G78" s="113"/>
      <c r="H78" s="130"/>
    </row>
    <row r="79" spans="1:8" ht="12.75" customHeight="1" x14ac:dyDescent="0.2">
      <c r="A79" s="202">
        <f>REKAPITULACIJA!A34</f>
        <v>0</v>
      </c>
      <c r="B79" s="202"/>
      <c r="C79" s="48"/>
      <c r="D79" s="52"/>
      <c r="E79" s="53"/>
      <c r="F79" s="52"/>
    </row>
    <row r="80" spans="1:8" x14ac:dyDescent="0.2">
      <c r="G80" s="113"/>
      <c r="H80" s="130"/>
    </row>
    <row r="81" spans="1:8" x14ac:dyDescent="0.2">
      <c r="A81" s="33"/>
      <c r="B81" s="34"/>
      <c r="C81" s="41"/>
      <c r="D81" s="36"/>
      <c r="E81" s="36"/>
      <c r="F81" s="36"/>
      <c r="G81" s="113"/>
      <c r="H81" s="130"/>
    </row>
    <row r="82" spans="1:8" x14ac:dyDescent="0.2">
      <c r="A82" s="33"/>
      <c r="B82" s="34"/>
      <c r="C82" s="41"/>
      <c r="D82" s="36"/>
      <c r="E82" s="36"/>
      <c r="F82" s="36"/>
      <c r="G82" s="113"/>
      <c r="H82" s="130"/>
    </row>
    <row r="83" spans="1:8" x14ac:dyDescent="0.2">
      <c r="A83" s="33"/>
      <c r="B83" s="34"/>
      <c r="C83" s="41"/>
      <c r="D83" s="36"/>
      <c r="E83" s="36"/>
      <c r="F83" s="36"/>
      <c r="G83" s="113"/>
      <c r="H83" s="130"/>
    </row>
    <row r="84" spans="1:8" x14ac:dyDescent="0.2">
      <c r="A84" s="33"/>
      <c r="B84" s="34"/>
      <c r="C84" s="41"/>
      <c r="D84" s="36"/>
      <c r="E84" s="36"/>
      <c r="F84" s="36"/>
      <c r="G84" s="113"/>
      <c r="H84" s="130"/>
    </row>
  </sheetData>
  <sheetProtection password="DB53" sheet="1" objects="1" scenarios="1" selectLockedCells="1"/>
  <mergeCells count="5">
    <mergeCell ref="A16:E16"/>
    <mergeCell ref="A18:E18"/>
    <mergeCell ref="A79:B79"/>
    <mergeCell ref="C21:D21"/>
    <mergeCell ref="A67:E67"/>
  </mergeCells>
  <pageMargins left="1.1023622047244095" right="0.31496062992125984" top="0.35433070866141736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REKAPITULACIJA</vt:lpstr>
      <vt:lpstr>sklop 1</vt:lpstr>
      <vt:lpstr>sklop 2</vt:lpstr>
      <vt:lpstr>sklop 3</vt:lpstr>
      <vt:lpstr>sklop 4</vt:lpstr>
      <vt:lpstr>sklop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Matevž Snoj</dc:creator>
  <cp:lastModifiedBy>Martina Gabrijel</cp:lastModifiedBy>
  <cp:lastPrinted>2015-10-08T06:16:17Z</cp:lastPrinted>
  <dcterms:created xsi:type="dcterms:W3CDTF">2014-07-30T11:36:50Z</dcterms:created>
  <dcterms:modified xsi:type="dcterms:W3CDTF">2017-10-02T10:20:25Z</dcterms:modified>
</cp:coreProperties>
</file>